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014114BN\Profils\Profils_redir\Formateurs\michael.verdun\Bureau\"/>
    </mc:Choice>
  </mc:AlternateContent>
  <bookViews>
    <workbookView xWindow="120" yWindow="30" windowWidth="21075" windowHeight="9780" tabRatio="914" activeTab="2"/>
  </bookViews>
  <sheets>
    <sheet name="EQUIPE CDN" sheetId="43" r:id="rId1"/>
    <sheet name="resultats EQUIPE TAR 2019" sheetId="39" r:id="rId2"/>
    <sheet name="RES 830" sheetId="16" r:id="rId3"/>
    <sheet name="RES 831" sheetId="17" r:id="rId4"/>
    <sheet name="RES 832" sheetId="22" r:id="rId5"/>
    <sheet name="RES 810" sheetId="44" r:id="rId6"/>
    <sheet name="RES 812 ASSIS" sheetId="42" r:id="rId7"/>
    <sheet name="RES 812" sheetId="23" r:id="rId8"/>
    <sheet name="RES 815" sheetId="24" r:id="rId9"/>
    <sheet name="RES 816" sheetId="25" r:id="rId10"/>
    <sheet name="RES 820 junior" sheetId="41" r:id="rId11"/>
    <sheet name="RES 820" sheetId="45" r:id="rId12"/>
    <sheet name="RES 820 ASSIS" sheetId="40" r:id="rId13"/>
    <sheet name="RES 821" sheetId="30" r:id="rId14"/>
  </sheets>
  <definedNames>
    <definedName name="_xlnm.Print_Area" localSheetId="0">'EQUIPE CDN'!$A$2:$N$11</definedName>
    <definedName name="_xlnm.Print_Area" localSheetId="5">'RES 810'!$A$1:$AB$27</definedName>
    <definedName name="_xlnm.Print_Area" localSheetId="7">'RES 812'!$A$2:$AB$28</definedName>
    <definedName name="_xlnm.Print_Area" localSheetId="6">'RES 812 ASSIS'!$A$1:$AB$10</definedName>
    <definedName name="_xlnm.Print_Area" localSheetId="8">'RES 815'!$A$2:$AB$15</definedName>
    <definedName name="_xlnm.Print_Area" localSheetId="9">'RES 816'!$A$2:$AB$20</definedName>
    <definedName name="_xlnm.Print_Area" localSheetId="11">'RES 820'!$A$2:$AB$35</definedName>
    <definedName name="_xlnm.Print_Area" localSheetId="12">'RES 820 ASSIS'!$A$2:$AB$9</definedName>
    <definedName name="_xlnm.Print_Area" localSheetId="10">'RES 820 junior'!$A$2:$AB$9</definedName>
    <definedName name="_xlnm.Print_Area" localSheetId="13">'RES 821'!$A$2:$L$13</definedName>
    <definedName name="_xlnm.Print_Area" localSheetId="2">'RES 830'!$A$1:$V$32</definedName>
    <definedName name="_xlnm.Print_Area" localSheetId="3">'RES 831'!$A$1:$AB$37</definedName>
    <definedName name="_xlnm.Print_Area" localSheetId="4">'RES 832'!$A$1:$V$17</definedName>
    <definedName name="_xlnm.Print_Area" localSheetId="1">'resultats EQUIPE TAR 2019'!$A$1:$F$162</definedName>
  </definedNames>
  <calcPr calcId="162913"/>
</workbook>
</file>

<file path=xl/calcChain.xml><?xml version="1.0" encoding="utf-8"?>
<calcChain xmlns="http://schemas.openxmlformats.org/spreadsheetml/2006/main">
  <c r="E128" i="39" l="1"/>
  <c r="E127" i="39"/>
  <c r="E126" i="39"/>
  <c r="C128" i="39"/>
  <c r="D128" i="39"/>
  <c r="C127" i="39"/>
  <c r="D127" i="39"/>
  <c r="C126" i="39"/>
  <c r="D126" i="39"/>
  <c r="E124" i="39"/>
  <c r="C124" i="39"/>
  <c r="D124" i="39"/>
  <c r="E122" i="39"/>
  <c r="C122" i="39"/>
  <c r="D122" i="39"/>
  <c r="C107" i="39"/>
  <c r="D107" i="39"/>
  <c r="C106" i="39"/>
  <c r="D106" i="39"/>
  <c r="C105" i="39"/>
  <c r="D105" i="39"/>
  <c r="D105" i="16"/>
  <c r="D105" i="22"/>
  <c r="C103" i="39"/>
  <c r="D103" i="39"/>
  <c r="C102" i="39"/>
  <c r="D102" i="39"/>
  <c r="C101" i="39"/>
  <c r="D101" i="39"/>
  <c r="E80" i="39"/>
  <c r="C80" i="39"/>
  <c r="D80" i="39"/>
  <c r="E79" i="39"/>
  <c r="C79" i="39"/>
  <c r="D79" i="39"/>
  <c r="E78" i="39"/>
  <c r="C78" i="39"/>
  <c r="D78" i="39"/>
  <c r="E76" i="39"/>
  <c r="C76" i="39"/>
  <c r="D76" i="39"/>
  <c r="E75" i="39"/>
  <c r="C75" i="39"/>
  <c r="D75" i="39"/>
  <c r="E74" i="39"/>
  <c r="C74" i="39"/>
  <c r="D74" i="39"/>
  <c r="C72" i="39"/>
  <c r="D72" i="39"/>
  <c r="E71" i="39"/>
  <c r="C71" i="39"/>
  <c r="D71" i="39"/>
  <c r="E70" i="39"/>
  <c r="C70" i="39"/>
  <c r="D70" i="39"/>
  <c r="E66" i="39"/>
  <c r="E68" i="39"/>
  <c r="C68" i="39"/>
  <c r="D68" i="39"/>
  <c r="E67" i="39"/>
  <c r="C67" i="39"/>
  <c r="C66" i="39"/>
  <c r="D66" i="39"/>
  <c r="E51" i="39"/>
  <c r="C51" i="39"/>
  <c r="D51" i="39"/>
  <c r="E26" i="39"/>
  <c r="C26" i="39"/>
  <c r="D26" i="39"/>
  <c r="E25" i="39"/>
  <c r="C25" i="39"/>
  <c r="D25" i="39"/>
  <c r="E24" i="39"/>
  <c r="C24" i="39"/>
  <c r="D24" i="39"/>
  <c r="E21" i="39"/>
  <c r="C21" i="39"/>
  <c r="D21" i="39"/>
  <c r="E10" i="39"/>
  <c r="C10" i="39"/>
  <c r="D10" i="39"/>
  <c r="E9" i="39"/>
  <c r="C9" i="39"/>
  <c r="D9" i="39"/>
  <c r="E7" i="39"/>
  <c r="C7" i="39"/>
  <c r="D7" i="39"/>
  <c r="F5" i="39"/>
  <c r="E6" i="39"/>
  <c r="C6" i="39"/>
  <c r="D6" i="39"/>
  <c r="E5" i="39"/>
  <c r="C5" i="39"/>
  <c r="D5" i="39"/>
  <c r="M5" i="43"/>
  <c r="I9" i="43"/>
  <c r="H9" i="43"/>
  <c r="I8" i="43"/>
  <c r="H8" i="43"/>
  <c r="I7" i="43"/>
  <c r="H7" i="43"/>
  <c r="I6" i="43"/>
  <c r="H6" i="43"/>
  <c r="I5" i="43"/>
  <c r="H5" i="43"/>
  <c r="D6" i="43"/>
  <c r="D9" i="43"/>
  <c r="C9" i="43"/>
  <c r="C8" i="43"/>
  <c r="D7" i="43"/>
  <c r="C7" i="43"/>
  <c r="D5" i="43"/>
  <c r="C5" i="43"/>
  <c r="P9" i="22"/>
  <c r="U9" i="22"/>
  <c r="AA28" i="45"/>
  <c r="P28" i="45"/>
  <c r="AB28" i="45" s="1"/>
  <c r="AA17" i="45"/>
  <c r="P17" i="45"/>
  <c r="AA27" i="45"/>
  <c r="P27" i="45"/>
  <c r="AA32" i="45"/>
  <c r="P32" i="45"/>
  <c r="AB32" i="45" s="1"/>
  <c r="AA31" i="45"/>
  <c r="AB31" i="45" s="1"/>
  <c r="P31" i="45"/>
  <c r="AA22" i="45"/>
  <c r="P22" i="45"/>
  <c r="AA35" i="45"/>
  <c r="P35" i="45"/>
  <c r="AA14" i="45"/>
  <c r="P14" i="45"/>
  <c r="AA21" i="45"/>
  <c r="AB21" i="45" s="1"/>
  <c r="P21" i="45"/>
  <c r="AA10" i="45"/>
  <c r="P10" i="45"/>
  <c r="AB10" i="45" s="1"/>
  <c r="AA26" i="45"/>
  <c r="P26" i="45"/>
  <c r="AA13" i="45"/>
  <c r="P13" i="45"/>
  <c r="AA19" i="45"/>
  <c r="P19" i="45"/>
  <c r="AB19" i="45" s="1"/>
  <c r="AA12" i="45"/>
  <c r="P12" i="45"/>
  <c r="AB12" i="45" s="1"/>
  <c r="AA20" i="45"/>
  <c r="P20" i="45"/>
  <c r="AA11" i="45"/>
  <c r="P11" i="45"/>
  <c r="AB11" i="45" s="1"/>
  <c r="AA16" i="45"/>
  <c r="P16" i="45"/>
  <c r="AA34" i="45"/>
  <c r="P34" i="45"/>
  <c r="AA24" i="45"/>
  <c r="P24" i="45"/>
  <c r="AA18" i="45"/>
  <c r="P18" i="45"/>
  <c r="AB18" i="45" s="1"/>
  <c r="AA15" i="45"/>
  <c r="P15" i="45"/>
  <c r="AA25" i="45"/>
  <c r="P25" i="45"/>
  <c r="AB25" i="45" s="1"/>
  <c r="AB29" i="45"/>
  <c r="AA29" i="45"/>
  <c r="P29" i="45"/>
  <c r="AA30" i="45"/>
  <c r="P30" i="45"/>
  <c r="AA33" i="45"/>
  <c r="P33" i="45"/>
  <c r="AA23" i="45"/>
  <c r="P23" i="45"/>
  <c r="AB23" i="45" s="1"/>
  <c r="AA9" i="45"/>
  <c r="P9" i="45"/>
  <c r="AB9" i="45" s="1"/>
  <c r="AB8" i="45"/>
  <c r="AA8" i="45"/>
  <c r="P8" i="45"/>
  <c r="AA25" i="44"/>
  <c r="P25" i="44"/>
  <c r="AA11" i="44"/>
  <c r="P11" i="44"/>
  <c r="AB11" i="44" s="1"/>
  <c r="AA21" i="44"/>
  <c r="P21" i="44"/>
  <c r="AA18" i="44"/>
  <c r="P18" i="44"/>
  <c r="AA24" i="44"/>
  <c r="P24" i="44"/>
  <c r="AA26" i="44"/>
  <c r="P26" i="44"/>
  <c r="AB26" i="44" s="1"/>
  <c r="AA15" i="44"/>
  <c r="P15" i="44"/>
  <c r="AA10" i="44"/>
  <c r="P10" i="44"/>
  <c r="AA19" i="44"/>
  <c r="P19" i="44"/>
  <c r="AB19" i="44" s="1"/>
  <c r="AA12" i="44"/>
  <c r="P12" i="44"/>
  <c r="AA17" i="44"/>
  <c r="P17" i="44"/>
  <c r="AA22" i="44"/>
  <c r="P22" i="44"/>
  <c r="AA13" i="44"/>
  <c r="P13" i="44"/>
  <c r="AA23" i="44"/>
  <c r="P23" i="44"/>
  <c r="AA16" i="44"/>
  <c r="P16" i="44"/>
  <c r="AA9" i="44"/>
  <c r="P9" i="44"/>
  <c r="AA20" i="44"/>
  <c r="P20" i="44"/>
  <c r="AA14" i="44"/>
  <c r="P14" i="44"/>
  <c r="AB14" i="44" s="1"/>
  <c r="AB8" i="44"/>
  <c r="AA8" i="44"/>
  <c r="P8" i="44"/>
  <c r="V9" i="22" l="1"/>
  <c r="AB30" i="45"/>
  <c r="AB17" i="45"/>
  <c r="AB24" i="45"/>
  <c r="AB16" i="45"/>
  <c r="AB13" i="45"/>
  <c r="AB14" i="45"/>
  <c r="AB35" i="45"/>
  <c r="AB22" i="45"/>
  <c r="AB33" i="45"/>
  <c r="AB15" i="45"/>
  <c r="AB34" i="45"/>
  <c r="AB20" i="45"/>
  <c r="AB26" i="45"/>
  <c r="AB27" i="45"/>
  <c r="AB18" i="44"/>
  <c r="AB9" i="44"/>
  <c r="AB16" i="44"/>
  <c r="AB13" i="44"/>
  <c r="AB15" i="44"/>
  <c r="AB20" i="44"/>
  <c r="AB22" i="44"/>
  <c r="AB10" i="44"/>
  <c r="AB25" i="44"/>
  <c r="AB23" i="44"/>
  <c r="AB17" i="44"/>
  <c r="AB12" i="44"/>
  <c r="AB24" i="44"/>
  <c r="AB21" i="44"/>
  <c r="F74" i="39"/>
  <c r="F66" i="39"/>
  <c r="F82" i="39"/>
  <c r="C53" i="39"/>
  <c r="D53" i="39"/>
  <c r="C52" i="39"/>
  <c r="D52" i="39"/>
  <c r="F93" i="39"/>
  <c r="F89" i="39"/>
  <c r="F70" i="39"/>
  <c r="F59" i="39"/>
  <c r="F55" i="39"/>
  <c r="F13" i="39"/>
  <c r="C22" i="39"/>
  <c r="D22" i="39"/>
  <c r="C20" i="39"/>
  <c r="D20" i="39"/>
  <c r="U14" i="16"/>
  <c r="P14" i="16"/>
  <c r="C123" i="39"/>
  <c r="D123" i="39"/>
  <c r="AA9" i="17"/>
  <c r="P9" i="17"/>
  <c r="AA33" i="17"/>
  <c r="P33" i="17"/>
  <c r="U27" i="16"/>
  <c r="P27" i="16"/>
  <c r="F78" i="39" l="1"/>
  <c r="AB33" i="17"/>
  <c r="V27" i="16"/>
  <c r="V14" i="16"/>
  <c r="AB9" i="17"/>
  <c r="AA20" i="17"/>
  <c r="K9" i="30"/>
  <c r="K13" i="30"/>
  <c r="K12" i="30"/>
  <c r="L12" i="30" s="1"/>
  <c r="K10" i="30"/>
  <c r="K11" i="30"/>
  <c r="H9" i="30"/>
  <c r="H13" i="30"/>
  <c r="H12" i="30"/>
  <c r="H10" i="30"/>
  <c r="H11" i="30"/>
  <c r="P28" i="23"/>
  <c r="P12" i="17"/>
  <c r="AA9" i="42"/>
  <c r="P9" i="42"/>
  <c r="AB8" i="42"/>
  <c r="AA8" i="42"/>
  <c r="P8" i="42"/>
  <c r="AA9" i="41"/>
  <c r="P9" i="41"/>
  <c r="AB9" i="41" s="1"/>
  <c r="AA8" i="41"/>
  <c r="AB8" i="41" s="1"/>
  <c r="P8" i="41"/>
  <c r="U25" i="16"/>
  <c r="P25" i="16"/>
  <c r="P24" i="16"/>
  <c r="F130" i="39"/>
  <c r="AA9" i="40"/>
  <c r="AB9" i="40" s="1"/>
  <c r="P9" i="40"/>
  <c r="AB8" i="40"/>
  <c r="AA8" i="40"/>
  <c r="P8" i="40"/>
  <c r="F43" i="39"/>
  <c r="F39" i="39"/>
  <c r="F35" i="39"/>
  <c r="F28" i="39"/>
  <c r="AA34" i="17"/>
  <c r="F157" i="39"/>
  <c r="F151" i="39"/>
  <c r="F145" i="39"/>
  <c r="F139" i="39"/>
  <c r="F113" i="39"/>
  <c r="F109" i="39"/>
  <c r="P12" i="22"/>
  <c r="P10" i="22"/>
  <c r="P14" i="22"/>
  <c r="P11" i="22"/>
  <c r="P13" i="22"/>
  <c r="P16" i="22"/>
  <c r="U12" i="22"/>
  <c r="U10" i="22"/>
  <c r="V10" i="22" s="1"/>
  <c r="U14" i="22"/>
  <c r="U11" i="22"/>
  <c r="U13" i="22"/>
  <c r="U16" i="22"/>
  <c r="U15" i="22"/>
  <c r="P15" i="22"/>
  <c r="V15" i="22" s="1"/>
  <c r="P11" i="24"/>
  <c r="AA11" i="24"/>
  <c r="AA28" i="23"/>
  <c r="AA9" i="23"/>
  <c r="AA13" i="23"/>
  <c r="AA14" i="23"/>
  <c r="AA18" i="23"/>
  <c r="AA20" i="23"/>
  <c r="AA19" i="23"/>
  <c r="AA17" i="23"/>
  <c r="AA10" i="23"/>
  <c r="AA27" i="23"/>
  <c r="AA11" i="23"/>
  <c r="AA25" i="23"/>
  <c r="AA12" i="23"/>
  <c r="AA22" i="23"/>
  <c r="AA15" i="23"/>
  <c r="AA26" i="23"/>
  <c r="AA24" i="23"/>
  <c r="AA21" i="23"/>
  <c r="AA16" i="23"/>
  <c r="P9" i="23"/>
  <c r="P13" i="23"/>
  <c r="P14" i="23"/>
  <c r="P18" i="23"/>
  <c r="P20" i="23"/>
  <c r="P19" i="23"/>
  <c r="P17" i="23"/>
  <c r="P10" i="23"/>
  <c r="P27" i="23"/>
  <c r="P11" i="23"/>
  <c r="P25" i="23"/>
  <c r="P12" i="23"/>
  <c r="P22" i="23"/>
  <c r="P15" i="23"/>
  <c r="P26" i="23"/>
  <c r="P24" i="23"/>
  <c r="P21" i="23"/>
  <c r="P16" i="23"/>
  <c r="AA23" i="23"/>
  <c r="P23" i="23"/>
  <c r="AA13" i="24"/>
  <c r="AA9" i="24"/>
  <c r="AA14" i="24"/>
  <c r="P13" i="24"/>
  <c r="P9" i="24"/>
  <c r="P14" i="24"/>
  <c r="AA12" i="24"/>
  <c r="AA15" i="24"/>
  <c r="P12" i="24"/>
  <c r="P15" i="24"/>
  <c r="AA10" i="24"/>
  <c r="P10" i="24"/>
  <c r="AB10" i="24" s="1"/>
  <c r="AA13" i="25"/>
  <c r="AA11" i="25"/>
  <c r="AA9" i="25"/>
  <c r="AB9" i="25"/>
  <c r="E53" i="39" s="1"/>
  <c r="AA15" i="25"/>
  <c r="AA17" i="25"/>
  <c r="AA16" i="25"/>
  <c r="AA18" i="25"/>
  <c r="AA20" i="25"/>
  <c r="AA14" i="25"/>
  <c r="AA10" i="25"/>
  <c r="AA19" i="25"/>
  <c r="P13" i="25"/>
  <c r="P11" i="25"/>
  <c r="P9" i="25"/>
  <c r="P15" i="25"/>
  <c r="P17" i="25"/>
  <c r="P16" i="25"/>
  <c r="P18" i="25"/>
  <c r="AB18" i="25" s="1"/>
  <c r="P20" i="25"/>
  <c r="P14" i="25"/>
  <c r="AB14" i="25" s="1"/>
  <c r="P10" i="25"/>
  <c r="P19" i="25"/>
  <c r="AA12" i="25"/>
  <c r="P12" i="25"/>
  <c r="AB12" i="25" s="1"/>
  <c r="U30" i="16"/>
  <c r="P30" i="16"/>
  <c r="U18" i="16"/>
  <c r="U16" i="16"/>
  <c r="U20" i="16"/>
  <c r="U11" i="16"/>
  <c r="U19" i="16"/>
  <c r="U9" i="16"/>
  <c r="U17" i="16"/>
  <c r="U28" i="16"/>
  <c r="U12" i="16"/>
  <c r="U15" i="16"/>
  <c r="U24" i="16"/>
  <c r="U10" i="16"/>
  <c r="U22" i="16"/>
  <c r="U23" i="16"/>
  <c r="U29" i="16"/>
  <c r="U13" i="16"/>
  <c r="U31" i="16"/>
  <c r="U26" i="16"/>
  <c r="P18" i="16"/>
  <c r="P16" i="16"/>
  <c r="P20" i="16"/>
  <c r="P11" i="16"/>
  <c r="P19" i="16"/>
  <c r="P9" i="16"/>
  <c r="P17" i="16"/>
  <c r="P28" i="16"/>
  <c r="P12" i="16"/>
  <c r="P15" i="16"/>
  <c r="P10" i="16"/>
  <c r="V10" i="16" s="1"/>
  <c r="P22" i="16"/>
  <c r="P23" i="16"/>
  <c r="P29" i="16"/>
  <c r="P13" i="16"/>
  <c r="P31" i="16"/>
  <c r="V31" i="16" s="1"/>
  <c r="P26" i="16"/>
  <c r="U21" i="16"/>
  <c r="P21" i="16"/>
  <c r="AA14" i="17"/>
  <c r="AA36" i="17"/>
  <c r="AA35" i="17"/>
  <c r="AA10" i="17"/>
  <c r="AA30" i="17"/>
  <c r="AA17" i="17"/>
  <c r="AA16" i="17"/>
  <c r="AA13" i="17"/>
  <c r="AA23" i="17"/>
  <c r="AA18" i="17"/>
  <c r="AA22" i="17"/>
  <c r="AA24" i="17"/>
  <c r="AA19" i="17"/>
  <c r="AA11" i="17"/>
  <c r="AA32" i="17"/>
  <c r="AA25" i="17"/>
  <c r="AA15" i="17"/>
  <c r="AA21" i="17"/>
  <c r="AA27" i="17"/>
  <c r="AA12" i="17"/>
  <c r="AA31" i="17"/>
  <c r="AA29" i="17"/>
  <c r="AA26" i="17"/>
  <c r="AA28" i="17"/>
  <c r="P14" i="17"/>
  <c r="P36" i="17"/>
  <c r="P20" i="17"/>
  <c r="P35" i="17"/>
  <c r="P10" i="17"/>
  <c r="P30" i="17"/>
  <c r="P17" i="17"/>
  <c r="P34" i="17"/>
  <c r="P16" i="17"/>
  <c r="P13" i="17"/>
  <c r="P23" i="17"/>
  <c r="P18" i="17"/>
  <c r="AB18" i="17" s="1"/>
  <c r="P22" i="17"/>
  <c r="P24" i="17"/>
  <c r="AB24" i="17" s="1"/>
  <c r="P19" i="17"/>
  <c r="P11" i="17"/>
  <c r="P32" i="17"/>
  <c r="P25" i="17"/>
  <c r="P15" i="17"/>
  <c r="P21" i="17"/>
  <c r="AB21" i="17" s="1"/>
  <c r="P27" i="17"/>
  <c r="P31" i="17"/>
  <c r="P29" i="17"/>
  <c r="P26" i="17"/>
  <c r="P28" i="17"/>
  <c r="V24" i="16" l="1"/>
  <c r="V16" i="16"/>
  <c r="V12" i="16"/>
  <c r="L9" i="30"/>
  <c r="L10" i="30"/>
  <c r="V21" i="16"/>
  <c r="AB35" i="17"/>
  <c r="AB28" i="17"/>
  <c r="V30" i="16"/>
  <c r="V12" i="22"/>
  <c r="V16" i="22"/>
  <c r="AB18" i="23"/>
  <c r="AB17" i="23"/>
  <c r="AB16" i="23"/>
  <c r="AB23" i="23"/>
  <c r="AB26" i="23"/>
  <c r="AB15" i="23"/>
  <c r="AB11" i="24"/>
  <c r="E52" i="39"/>
  <c r="AB15" i="25"/>
  <c r="AB20" i="25"/>
  <c r="AB27" i="23"/>
  <c r="AB9" i="23"/>
  <c r="AB11" i="23"/>
  <c r="AB15" i="24"/>
  <c r="AB11" i="25"/>
  <c r="AB14" i="24"/>
  <c r="AB29" i="17"/>
  <c r="AB20" i="17"/>
  <c r="V11" i="22"/>
  <c r="V14" i="22"/>
  <c r="AB9" i="42"/>
  <c r="V17" i="16"/>
  <c r="AB9" i="24"/>
  <c r="AB13" i="24"/>
  <c r="AB13" i="25"/>
  <c r="F51" i="39" s="1"/>
  <c r="L11" i="30"/>
  <c r="L13" i="30"/>
  <c r="V11" i="16"/>
  <c r="AB26" i="17"/>
  <c r="AB36" i="17"/>
  <c r="AB12" i="17"/>
  <c r="AB27" i="17"/>
  <c r="AB22" i="17"/>
  <c r="AB11" i="17"/>
  <c r="V13" i="22"/>
  <c r="V26" i="16"/>
  <c r="V29" i="16"/>
  <c r="V25" i="16"/>
  <c r="V15" i="16"/>
  <c r="V20" i="16"/>
  <c r="V18" i="16"/>
  <c r="AB17" i="25"/>
  <c r="AB30" i="17"/>
  <c r="AB34" i="17"/>
  <c r="AB32" i="17"/>
  <c r="AB16" i="17"/>
  <c r="V22" i="16"/>
  <c r="V19" i="16"/>
  <c r="V9" i="16"/>
  <c r="E102" i="39" s="1"/>
  <c r="AB25" i="23"/>
  <c r="AB10" i="23"/>
  <c r="AB19" i="23"/>
  <c r="AB21" i="23"/>
  <c r="AB12" i="23"/>
  <c r="AB28" i="23"/>
  <c r="AB24" i="23"/>
  <c r="AB13" i="23"/>
  <c r="AB10" i="25"/>
  <c r="AB22" i="23"/>
  <c r="AB13" i="17"/>
  <c r="AB31" i="17"/>
  <c r="AB15" i="17"/>
  <c r="AB19" i="17"/>
  <c r="AB23" i="17"/>
  <c r="AB20" i="23"/>
  <c r="AB14" i="23"/>
  <c r="AB12" i="24"/>
  <c r="AB19" i="25"/>
  <c r="AB16" i="25"/>
  <c r="V23" i="16"/>
  <c r="V13" i="16"/>
  <c r="D8" i="43" s="1"/>
  <c r="V28" i="16"/>
  <c r="AB25" i="17"/>
  <c r="AB14" i="17"/>
  <c r="AB17" i="17"/>
  <c r="AB10" i="17"/>
  <c r="E101" i="39" l="1"/>
  <c r="E103" i="39"/>
  <c r="F122" i="39"/>
  <c r="F126" i="39"/>
  <c r="E123" i="39"/>
  <c r="F101" i="39"/>
  <c r="F105" i="39"/>
  <c r="E22" i="39"/>
  <c r="E20" i="39"/>
  <c r="F9" i="39"/>
  <c r="N10" i="43"/>
  <c r="F20" i="39"/>
  <c r="I10" i="43" l="1"/>
  <c r="D10" i="43"/>
  <c r="K8" i="30"/>
  <c r="H8" i="30"/>
  <c r="L8" i="30" l="1"/>
  <c r="AA8" i="25"/>
  <c r="P8" i="25"/>
  <c r="AA8" i="24"/>
  <c r="P8" i="24"/>
  <c r="AA8" i="23"/>
  <c r="P8" i="23"/>
  <c r="AB8" i="25" l="1"/>
  <c r="AB8" i="24"/>
  <c r="AB8" i="23"/>
  <c r="U8" i="22"/>
  <c r="P8" i="22"/>
  <c r="V8" i="22" l="1"/>
  <c r="P8" i="17" l="1"/>
  <c r="AA8" i="17"/>
  <c r="U8" i="16"/>
  <c r="P8" i="16"/>
  <c r="AB8" i="17" l="1"/>
  <c r="V8" i="16"/>
  <c r="F24" i="39" l="1"/>
</calcChain>
</file>

<file path=xl/sharedStrings.xml><?xml version="1.0" encoding="utf-8"?>
<sst xmlns="http://schemas.openxmlformats.org/spreadsheetml/2006/main" count="816" uniqueCount="210">
  <si>
    <t>CLUB</t>
  </si>
  <si>
    <t>EPREUVE</t>
  </si>
  <si>
    <t>BTC</t>
  </si>
  <si>
    <t>n° de licence</t>
  </si>
  <si>
    <t>GUIHENEUF Jacky</t>
  </si>
  <si>
    <t>THOMAS Francis</t>
  </si>
  <si>
    <t>HUMBERT Christian</t>
  </si>
  <si>
    <t>CASANOVA Michel</t>
  </si>
  <si>
    <t>ALBERTOS Celine</t>
  </si>
  <si>
    <t>ALBERTOS Franck</t>
  </si>
  <si>
    <t>EBRARD Luc</t>
  </si>
  <si>
    <t>MONNIETTE Jean Michel</t>
  </si>
  <si>
    <t>BORDEAUX Marcel</t>
  </si>
  <si>
    <t>Nom / prénom</t>
  </si>
  <si>
    <t>CASANOVA Jimmy</t>
  </si>
  <si>
    <t>VERDUN Michaël</t>
  </si>
  <si>
    <t>BUNEL Roger</t>
  </si>
  <si>
    <t>BÖKAMP Peter</t>
  </si>
  <si>
    <t>COUTANCES</t>
  </si>
  <si>
    <t>AVRANCHES</t>
  </si>
  <si>
    <t>LISIEUX</t>
  </si>
  <si>
    <t>ALENCON</t>
  </si>
  <si>
    <t>DUVAL Pascal</t>
  </si>
  <si>
    <t>*00933980</t>
  </si>
  <si>
    <t>*003255423</t>
  </si>
  <si>
    <t>TOTAL</t>
  </si>
  <si>
    <t>BAYEUX</t>
  </si>
  <si>
    <t>CAILLEUX Christian</t>
  </si>
  <si>
    <t>MERLIN André</t>
  </si>
  <si>
    <t>ATCP ALENCON</t>
  </si>
  <si>
    <t>BEHIER Fabrice</t>
  </si>
  <si>
    <t>BISSON Michel</t>
  </si>
  <si>
    <t>BUFFARD Frédéric</t>
  </si>
  <si>
    <t>GAILLARD Pascal</t>
  </si>
  <si>
    <t>GOULVENT Philippe</t>
  </si>
  <si>
    <t>GRUMIAUX Jean-Mathieu</t>
  </si>
  <si>
    <t>PORRETTA Jacky</t>
  </si>
  <si>
    <t>COFFRE Thierry</t>
  </si>
  <si>
    <t>*03420899</t>
  </si>
  <si>
    <t>*02597200</t>
  </si>
  <si>
    <t>HAMELIN Laurent</t>
  </si>
  <si>
    <t>LACQUEMENT Thierry</t>
  </si>
  <si>
    <t>EUSTACHE Jérôme</t>
  </si>
  <si>
    <t>VALOGNES</t>
  </si>
  <si>
    <t>ROUXMESNIL</t>
  </si>
  <si>
    <t>NOM</t>
  </si>
  <si>
    <t>N° DE LICENCE</t>
  </si>
  <si>
    <t>classement</t>
  </si>
  <si>
    <t>NOM / prénom</t>
  </si>
  <si>
    <t>832 ARMES DE POING AUTHENTIQUES</t>
  </si>
  <si>
    <t>SDTH</t>
  </si>
  <si>
    <t>BPC LE HAVRE</t>
  </si>
  <si>
    <t>équipe 810</t>
  </si>
  <si>
    <t>équipe 812</t>
  </si>
  <si>
    <t>équipe 815</t>
  </si>
  <si>
    <t>équipe 820</t>
  </si>
  <si>
    <t>équipe 830</t>
  </si>
  <si>
    <t>équipe 831</t>
  </si>
  <si>
    <t>équipe CLUB</t>
  </si>
  <si>
    <t>A3</t>
  </si>
  <si>
    <t>A4</t>
  </si>
  <si>
    <t>A8</t>
  </si>
  <si>
    <t>CLASSEMENT</t>
  </si>
  <si>
    <t>PRECISION 7'</t>
  </si>
  <si>
    <t>20''</t>
  </si>
  <si>
    <t>10''</t>
  </si>
  <si>
    <t>TOTAL PRECISION</t>
  </si>
  <si>
    <t>TOTAL GONG</t>
  </si>
  <si>
    <t>VITESSE GONGS</t>
  </si>
  <si>
    <t>PRECISION 20''</t>
  </si>
  <si>
    <t>VITESSE 10''</t>
  </si>
  <si>
    <t>TOTAL / 200</t>
  </si>
  <si>
    <t>TOTAL VITESSE</t>
  </si>
  <si>
    <t>A11</t>
  </si>
  <si>
    <t>A12</t>
  </si>
  <si>
    <t>A13</t>
  </si>
  <si>
    <t>numero de dossard</t>
  </si>
  <si>
    <t>A15</t>
  </si>
  <si>
    <t>B1</t>
  </si>
  <si>
    <t>D1</t>
  </si>
  <si>
    <t>E1</t>
  </si>
  <si>
    <t>C8</t>
  </si>
  <si>
    <t>B3</t>
  </si>
  <si>
    <t>B4</t>
  </si>
  <si>
    <t>B6</t>
  </si>
  <si>
    <t>B7</t>
  </si>
  <si>
    <t>C2</t>
  </si>
  <si>
    <t>C3</t>
  </si>
  <si>
    <t>C4</t>
  </si>
  <si>
    <t>C6</t>
  </si>
  <si>
    <t>C9</t>
  </si>
  <si>
    <t>C10</t>
  </si>
  <si>
    <t>F2</t>
  </si>
  <si>
    <t>H3</t>
  </si>
  <si>
    <t>H4</t>
  </si>
  <si>
    <t>I2</t>
  </si>
  <si>
    <t>RESULTATS 830 - pistolet revolver</t>
  </si>
  <si>
    <t>RESULTATS 831 - vitesse militaire</t>
  </si>
  <si>
    <t>RESULTATS 821 - fusil semi auto 22lr</t>
  </si>
  <si>
    <t>RESULTATS 810 - verrou manuel</t>
  </si>
  <si>
    <t>RESULTATS 832 - armes de poing authentiques</t>
  </si>
  <si>
    <t>RESULTATS 815 - fusil semi auto gros calibre</t>
  </si>
  <si>
    <t>RESULTATS 812 - modifié</t>
  </si>
  <si>
    <t>RESULTATS 816 - fusil semi auto petit calibre</t>
  </si>
  <si>
    <t>RESULTATS 820 - carabine 22lr</t>
  </si>
  <si>
    <t>VITESSE 3'</t>
  </si>
  <si>
    <t>VITESSE 1'</t>
  </si>
  <si>
    <t>VITESSE 5'</t>
  </si>
  <si>
    <t>XXXXXXXXXXXXXXXXXX</t>
  </si>
  <si>
    <t>XXXXXXXXXXXXX</t>
  </si>
  <si>
    <t>XXXXX</t>
  </si>
  <si>
    <t>X</t>
  </si>
  <si>
    <t>XX</t>
  </si>
  <si>
    <t>XXXXXX</t>
  </si>
  <si>
    <t>XXXXXXXXXXXXXXXXXXXXX</t>
  </si>
  <si>
    <t>XXXXXXXXXXXX</t>
  </si>
  <si>
    <t>XXXXXXXX</t>
  </si>
  <si>
    <t>XXXXXXXXXXXXXXXXX</t>
  </si>
  <si>
    <t>XXX</t>
  </si>
  <si>
    <t>XXXXXXX</t>
  </si>
  <si>
    <t>XXXXXXXXXXXXXXXXXXXX</t>
  </si>
  <si>
    <t>XXXX</t>
  </si>
  <si>
    <t>XXXXXXXXXXXXXXXXXXX</t>
  </si>
  <si>
    <t>XXXXXXXXXXXXXXXX</t>
  </si>
  <si>
    <t>L2</t>
  </si>
  <si>
    <t>M1</t>
  </si>
  <si>
    <t>PLANSON Marco</t>
  </si>
  <si>
    <t>ORBEC</t>
  </si>
  <si>
    <t>N1</t>
  </si>
  <si>
    <t>N2</t>
  </si>
  <si>
    <t>I10</t>
  </si>
  <si>
    <t>DESHAYES Florian</t>
  </si>
  <si>
    <t>C12</t>
  </si>
  <si>
    <t>H5</t>
  </si>
  <si>
    <t>O1</t>
  </si>
  <si>
    <t>O2</t>
  </si>
  <si>
    <t>O3</t>
  </si>
  <si>
    <t>MARAITRE Philippe</t>
  </si>
  <si>
    <t>*02625778</t>
  </si>
  <si>
    <t>*02930216</t>
  </si>
  <si>
    <t>PREVOST Eric</t>
  </si>
  <si>
    <t>PREVOST Ambroise</t>
  </si>
  <si>
    <t>A18</t>
  </si>
  <si>
    <t>A20</t>
  </si>
  <si>
    <t>LEPOITTEVIN Gilbert</t>
  </si>
  <si>
    <t>J6</t>
  </si>
  <si>
    <t>LECOMPAGNON Christophe</t>
  </si>
  <si>
    <t>MARSSET Bertrand</t>
  </si>
  <si>
    <t>ASAM CHERBOURG</t>
  </si>
  <si>
    <t>CAUVIN Lionel</t>
  </si>
  <si>
    <t>ASRT</t>
  </si>
  <si>
    <t>ZERAJIC Goran</t>
  </si>
  <si>
    <t xml:space="preserve">RAPEL  Dominique </t>
  </si>
  <si>
    <t>PRECISION 30''</t>
  </si>
  <si>
    <t>VITESSE 20''</t>
  </si>
  <si>
    <t>TOTAL / 400</t>
  </si>
  <si>
    <t>*00640159</t>
  </si>
  <si>
    <t>*02379943</t>
  </si>
  <si>
    <t>*02626277</t>
  </si>
  <si>
    <t>P1</t>
  </si>
  <si>
    <t>GROS Sébastien</t>
  </si>
  <si>
    <t>P2</t>
  </si>
  <si>
    <t>GROS Angélique</t>
  </si>
  <si>
    <t>P3</t>
  </si>
  <si>
    <t>LEGRIS Olivier</t>
  </si>
  <si>
    <t>DELAUNAY Vincent</t>
  </si>
  <si>
    <t xml:space="preserve">DELAUNAY Vincent </t>
  </si>
  <si>
    <t>*03259720</t>
  </si>
  <si>
    <t>*03259724</t>
  </si>
  <si>
    <t>*03422297</t>
  </si>
  <si>
    <t>*02395278</t>
  </si>
  <si>
    <t>*028833903</t>
  </si>
  <si>
    <t>*03343083</t>
  </si>
  <si>
    <t>830 PISTOLET REVOLVER EQUIPE : St ETIENNE 92</t>
  </si>
  <si>
    <t>831 VITESSE MILITAIRE EQUIPE : 7eme COMPAGNIE</t>
  </si>
  <si>
    <t>821 FUSIL SEMI AUTO 22 LR : MAS 1917</t>
  </si>
  <si>
    <t>équipe 821</t>
  </si>
  <si>
    <t>810 VERROU MANUEL : LEBEL</t>
  </si>
  <si>
    <t>812 MODIFIE : SPORTING</t>
  </si>
  <si>
    <t>815 FUSIL SEMI AUTO GROS CALIBRE : CHAUCHAT</t>
  </si>
  <si>
    <t>816 FUSIL SEMI AUTO PETIT CALIBRE : FAMAS</t>
  </si>
  <si>
    <t>équipe 816</t>
  </si>
  <si>
    <t>820 CARABINE 22 LR : BUFFALO LEBEL</t>
  </si>
  <si>
    <t>RESULTATS 820 ASSIS - carabine 22lr</t>
  </si>
  <si>
    <t>BRUNET Eric</t>
  </si>
  <si>
    <t>Bretteville S/Odon</t>
  </si>
  <si>
    <t>DECLOMESNIL BENOIT</t>
  </si>
  <si>
    <t>MOUTEL Tom</t>
  </si>
  <si>
    <t>MANSON Cyrille</t>
  </si>
  <si>
    <t>*03418043</t>
  </si>
  <si>
    <t>BLANQUER Lionel</t>
  </si>
  <si>
    <t>RESULTATS 820 JUNIOR - carabine 22lr</t>
  </si>
  <si>
    <t>RESULTATS 812 ASSIS - modifié</t>
  </si>
  <si>
    <t>MORIN David</t>
  </si>
  <si>
    <t>DECLOMESNIL Benoit</t>
  </si>
  <si>
    <t>Code</t>
  </si>
  <si>
    <t>Points</t>
  </si>
  <si>
    <t>ALBERTOS Céline</t>
  </si>
  <si>
    <t>CSA TIR Les Andelys</t>
  </si>
  <si>
    <t>Truttemer</t>
  </si>
  <si>
    <t>BALLAND Nathalie</t>
  </si>
  <si>
    <t>POINTS</t>
  </si>
  <si>
    <t>RESULTATS
de l'Equipe</t>
  </si>
  <si>
    <t>RIVOALEN Rémi</t>
  </si>
  <si>
    <t>Valognes</t>
  </si>
  <si>
    <t>BRETTEVILLE
SUR ODON</t>
  </si>
  <si>
    <t>ANNE Jean Baptiste</t>
  </si>
  <si>
    <t>GRUMIAUX Jean Mathieu</t>
  </si>
  <si>
    <t>PORRETTA</t>
  </si>
  <si>
    <t>MARAITRE Phillippe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</si>
</sst>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u/>
      <sz val="18"/>
      <color theme="1"/>
      <name val="Arial"/>
      <family val="2"/>
    </font>
    <font>
      <b/>
      <u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3">
    <xf numFmtId="0" fontId="0" fillId="0" borderId="0" xfId="0"/>
    <xf numFmtId="0" fontId="1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0" fillId="8" borderId="0" xfId="0" applyFill="1"/>
    <xf numFmtId="0" fontId="2" fillId="9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5" fillId="0" borderId="0" xfId="0" applyFont="1"/>
    <xf numFmtId="0" fontId="6" fillId="3" borderId="2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  <xf numFmtId="0" fontId="11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1" fillId="5" borderId="0" xfId="0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vertical="center"/>
    </xf>
    <xf numFmtId="0" fontId="0" fillId="2" borderId="0" xfId="0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0" borderId="0" xfId="0" applyFont="1"/>
    <xf numFmtId="0" fontId="17" fillId="2" borderId="0" xfId="0" applyFont="1" applyFill="1"/>
    <xf numFmtId="0" fontId="17" fillId="4" borderId="0" xfId="0" applyFont="1" applyFill="1" applyAlignment="1">
      <alignment horizontal="center"/>
    </xf>
    <xf numFmtId="0" fontId="17" fillId="2" borderId="0" xfId="0" applyFont="1" applyFill="1" applyAlignment="1">
      <alignment horizontal="right"/>
    </xf>
    <xf numFmtId="0" fontId="17" fillId="4" borderId="0" xfId="0" applyFont="1" applyFill="1" applyAlignment="1">
      <alignment horizontal="right"/>
    </xf>
    <xf numFmtId="0" fontId="17" fillId="4" borderId="0" xfId="0" applyFont="1" applyFill="1"/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2" fillId="9" borderId="8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0" fillId="5" borderId="0" xfId="0" applyFill="1" applyBorder="1"/>
    <xf numFmtId="0" fontId="12" fillId="5" borderId="0" xfId="0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6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0" fillId="0" borderId="0" xfId="0" applyBorder="1"/>
    <xf numFmtId="0" fontId="15" fillId="0" borderId="0" xfId="0" applyFont="1" applyBorder="1"/>
    <xf numFmtId="0" fontId="16" fillId="9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textRotation="90"/>
    </xf>
    <xf numFmtId="0" fontId="6" fillId="3" borderId="8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 vertical="center" textRotation="90"/>
    </xf>
    <xf numFmtId="0" fontId="12" fillId="3" borderId="8" xfId="0" applyFont="1" applyFill="1" applyBorder="1" applyAlignment="1">
      <alignment horizontal="center" vertical="center" textRotation="90"/>
    </xf>
    <xf numFmtId="0" fontId="12" fillId="3" borderId="6" xfId="0" applyFont="1" applyFill="1" applyBorder="1" applyAlignment="1">
      <alignment horizontal="center" vertical="center" textRotation="90"/>
    </xf>
    <xf numFmtId="0" fontId="11" fillId="3" borderId="7" xfId="0" applyFont="1" applyFill="1" applyBorder="1" applyAlignment="1">
      <alignment horizontal="center" vertical="center" textRotation="90"/>
    </xf>
    <xf numFmtId="0" fontId="11" fillId="3" borderId="8" xfId="0" applyFont="1" applyFill="1" applyBorder="1" applyAlignment="1">
      <alignment horizontal="center" vertical="center" textRotation="90"/>
    </xf>
    <xf numFmtId="0" fontId="11" fillId="3" borderId="6" xfId="0" applyFont="1" applyFill="1" applyBorder="1" applyAlignment="1">
      <alignment horizontal="center" vertic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 textRotation="90" wrapText="1"/>
    </xf>
    <xf numFmtId="0" fontId="9" fillId="3" borderId="8" xfId="0" applyFont="1" applyFill="1" applyBorder="1" applyAlignment="1">
      <alignment horizontal="center" vertical="center" textRotation="90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10" fillId="3" borderId="7" xfId="0" applyFont="1" applyFill="1" applyBorder="1" applyAlignment="1">
      <alignment horizontal="center" vertical="center" textRotation="90"/>
    </xf>
    <xf numFmtId="0" fontId="10" fillId="3" borderId="8" xfId="0" applyFont="1" applyFill="1" applyBorder="1" applyAlignment="1">
      <alignment horizontal="center" vertical="center" textRotation="90"/>
    </xf>
    <xf numFmtId="0" fontId="10" fillId="3" borderId="6" xfId="0" applyFont="1" applyFill="1" applyBorder="1" applyAlignment="1">
      <alignment horizontal="center" vertical="center" textRotation="90"/>
    </xf>
    <xf numFmtId="0" fontId="8" fillId="3" borderId="7" xfId="0" applyFont="1" applyFill="1" applyBorder="1" applyAlignment="1">
      <alignment horizontal="center" vertical="center" textRotation="90"/>
    </xf>
    <xf numFmtId="0" fontId="8" fillId="3" borderId="6" xfId="0" applyFont="1" applyFill="1" applyBorder="1" applyAlignment="1">
      <alignment horizontal="center" vertical="center" textRotation="90"/>
    </xf>
    <xf numFmtId="0" fontId="8" fillId="4" borderId="1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008080"/>
      <color rgb="FFF9F5D5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21"/>
  <sheetViews>
    <sheetView workbookViewId="0">
      <selection activeCell="F25" sqref="F25"/>
    </sheetView>
  </sheetViews>
  <sheetFormatPr baseColWidth="10" defaultRowHeight="18.75" x14ac:dyDescent="0.3"/>
  <cols>
    <col min="1" max="1" width="13" customWidth="1"/>
    <col min="2" max="2" width="7" customWidth="1"/>
    <col min="3" max="3" width="21.42578125" customWidth="1"/>
    <col min="4" max="4" width="8.7109375" style="62" customWidth="1"/>
    <col min="5" max="5" width="2.85546875" customWidth="1"/>
    <col min="7" max="7" width="8.42578125" customWidth="1"/>
    <col min="8" max="8" width="24.140625" customWidth="1"/>
    <col min="9" max="9" width="11.42578125" style="62"/>
    <col min="10" max="10" width="2.85546875" customWidth="1"/>
    <col min="12" max="12" width="8" customWidth="1"/>
    <col min="13" max="13" width="23.7109375" customWidth="1"/>
    <col min="14" max="14" width="11.42578125" style="62"/>
    <col min="15" max="15" width="5.42578125" customWidth="1"/>
  </cols>
  <sheetData>
    <row r="3" spans="1:19" s="58" customFormat="1" ht="29.25" customHeight="1" x14ac:dyDescent="0.25">
      <c r="A3" s="94" t="s">
        <v>26</v>
      </c>
      <c r="B3" s="94"/>
      <c r="C3" s="94"/>
      <c r="D3" s="94"/>
      <c r="F3" s="94" t="s">
        <v>20</v>
      </c>
      <c r="G3" s="94"/>
      <c r="H3" s="94"/>
      <c r="I3" s="94"/>
      <c r="K3" s="94" t="s">
        <v>21</v>
      </c>
      <c r="L3" s="94"/>
      <c r="M3" s="94"/>
      <c r="N3" s="94"/>
      <c r="P3" s="95"/>
      <c r="Q3" s="95"/>
      <c r="R3" s="95"/>
      <c r="S3" s="95"/>
    </row>
    <row r="4" spans="1:19" s="62" customFormat="1" ht="26.25" customHeight="1" x14ac:dyDescent="0.3">
      <c r="A4" s="60" t="s">
        <v>1</v>
      </c>
      <c r="B4" s="61" t="s">
        <v>195</v>
      </c>
      <c r="C4" s="60" t="s">
        <v>45</v>
      </c>
      <c r="D4" s="61" t="s">
        <v>196</v>
      </c>
      <c r="F4" s="60" t="s">
        <v>1</v>
      </c>
      <c r="G4" s="61" t="s">
        <v>195</v>
      </c>
      <c r="H4" s="60" t="s">
        <v>45</v>
      </c>
      <c r="I4" s="61" t="s">
        <v>196</v>
      </c>
      <c r="K4" s="60" t="s">
        <v>1</v>
      </c>
      <c r="L4" s="61" t="s">
        <v>195</v>
      </c>
      <c r="M4" s="60" t="s">
        <v>45</v>
      </c>
      <c r="N4" s="61" t="s">
        <v>196</v>
      </c>
    </row>
    <row r="5" spans="1:19" ht="21" customHeight="1" x14ac:dyDescent="0.3">
      <c r="B5" s="59">
        <v>810</v>
      </c>
      <c r="C5" t="str">
        <f>'RES 810'!D14</f>
        <v>VERDUN Michaël</v>
      </c>
      <c r="D5" s="65">
        <f>'RES 810'!AB14</f>
        <v>159</v>
      </c>
      <c r="G5" s="59">
        <v>810</v>
      </c>
      <c r="H5" t="str">
        <f>'RES 810'!D16</f>
        <v>MONNIETTE Jean Michel</v>
      </c>
      <c r="I5" s="63">
        <f>'RES 810'!AB16</f>
        <v>151</v>
      </c>
      <c r="L5" s="59">
        <v>812</v>
      </c>
      <c r="M5" t="str">
        <f>'RES 812'!D17</f>
        <v>BUFFARD Frédéric</v>
      </c>
      <c r="N5" s="63">
        <v>165</v>
      </c>
    </row>
    <row r="6" spans="1:19" ht="21" customHeight="1" x14ac:dyDescent="0.3">
      <c r="B6" s="59">
        <v>812</v>
      </c>
      <c r="C6" t="s">
        <v>197</v>
      </c>
      <c r="D6" s="65">
        <f>'RES 812'!AB9</f>
        <v>189</v>
      </c>
      <c r="G6" s="59">
        <v>812</v>
      </c>
      <c r="H6" t="str">
        <f>'RES 812'!D19</f>
        <v>DUVAL Pascal</v>
      </c>
      <c r="I6" s="63">
        <f>'RES 812'!AB19</f>
        <v>161</v>
      </c>
      <c r="L6" s="59">
        <v>820</v>
      </c>
      <c r="M6" t="s">
        <v>207</v>
      </c>
      <c r="N6" s="63">
        <v>174</v>
      </c>
    </row>
    <row r="7" spans="1:19" ht="21" customHeight="1" x14ac:dyDescent="0.3">
      <c r="B7" s="59">
        <v>820</v>
      </c>
      <c r="C7" t="str">
        <f>'RES 820'!D33</f>
        <v>DECLOMESNIL Benoit</v>
      </c>
      <c r="D7" s="65">
        <f>'RES 820'!AB33</f>
        <v>151</v>
      </c>
      <c r="G7" s="59">
        <v>820</v>
      </c>
      <c r="H7" t="str">
        <f>'RES 820'!D15</f>
        <v>CAILLEUX Christian</v>
      </c>
      <c r="I7" s="63">
        <f>'RES 820'!AB15</f>
        <v>184</v>
      </c>
      <c r="L7" s="59">
        <v>820</v>
      </c>
      <c r="M7" t="s">
        <v>33</v>
      </c>
      <c r="N7" s="63">
        <v>190</v>
      </c>
    </row>
    <row r="8" spans="1:19" ht="21" customHeight="1" x14ac:dyDescent="0.3">
      <c r="B8" s="59">
        <v>830</v>
      </c>
      <c r="C8" t="str">
        <f>'RES 830'!D13</f>
        <v>VERDUN Michaël</v>
      </c>
      <c r="D8" s="65">
        <f>'RES 830'!V13</f>
        <v>163</v>
      </c>
      <c r="G8" s="59">
        <v>832</v>
      </c>
      <c r="H8" t="str">
        <f>'RES 832'!D13</f>
        <v>EBRARD Luc</v>
      </c>
      <c r="I8" s="63">
        <f>'RES 832'!V13</f>
        <v>105</v>
      </c>
      <c r="L8" s="59">
        <v>830</v>
      </c>
      <c r="M8" t="s">
        <v>31</v>
      </c>
      <c r="N8" s="63">
        <v>158</v>
      </c>
    </row>
    <row r="9" spans="1:19" ht="21" customHeight="1" x14ac:dyDescent="0.3">
      <c r="B9" s="59">
        <v>831</v>
      </c>
      <c r="C9" t="str">
        <f>'RES 831'!D20</f>
        <v>DECLOMESNIL Benoit</v>
      </c>
      <c r="D9" s="65">
        <f>'RES 831'!AB20</f>
        <v>161</v>
      </c>
      <c r="G9" s="59">
        <v>831</v>
      </c>
      <c r="H9" t="str">
        <f>'RES 831'!D10</f>
        <v>CAILLEUX Christian</v>
      </c>
      <c r="I9" s="63">
        <f>'RES 831'!AB10</f>
        <v>186</v>
      </c>
      <c r="L9" s="59">
        <v>831</v>
      </c>
      <c r="M9" t="s">
        <v>207</v>
      </c>
      <c r="N9" s="63">
        <v>166</v>
      </c>
    </row>
    <row r="10" spans="1:19" ht="30" customHeight="1" x14ac:dyDescent="0.3">
      <c r="A10" s="96" t="s">
        <v>25</v>
      </c>
      <c r="B10" s="96"/>
      <c r="C10" s="96"/>
      <c r="D10" s="66">
        <f>SUM(D5:D9)</f>
        <v>823</v>
      </c>
      <c r="E10" s="57"/>
      <c r="F10" s="96" t="s">
        <v>25</v>
      </c>
      <c r="G10" s="96"/>
      <c r="H10" s="96"/>
      <c r="I10" s="64">
        <f>SUM(I5:I9)</f>
        <v>787</v>
      </c>
      <c r="J10" s="57"/>
      <c r="K10" s="96" t="s">
        <v>25</v>
      </c>
      <c r="L10" s="96"/>
      <c r="M10" s="96"/>
      <c r="N10" s="67">
        <f>SUM(N5:N9)</f>
        <v>853</v>
      </c>
    </row>
    <row r="11" spans="1:19" ht="30" customHeight="1" x14ac:dyDescent="0.3">
      <c r="A11" s="68"/>
      <c r="B11" s="68"/>
      <c r="C11" s="68"/>
      <c r="D11" s="69"/>
      <c r="E11" s="70"/>
      <c r="F11" s="68"/>
      <c r="G11" s="68"/>
      <c r="H11" s="68"/>
      <c r="I11" s="71"/>
      <c r="J11" s="70"/>
      <c r="K11" s="68"/>
      <c r="L11" s="68"/>
      <c r="M11" s="68"/>
      <c r="N11" s="72"/>
      <c r="O11" s="40"/>
    </row>
    <row r="12" spans="1:19" ht="30" customHeight="1" x14ac:dyDescent="0.3">
      <c r="A12" s="68"/>
      <c r="B12" s="68"/>
      <c r="C12" s="68"/>
      <c r="D12" s="69"/>
      <c r="E12" s="70"/>
      <c r="F12" s="68"/>
      <c r="G12" s="68"/>
      <c r="H12" s="68"/>
      <c r="I12" s="71"/>
      <c r="J12" s="70"/>
      <c r="K12" s="68"/>
      <c r="L12" s="68"/>
      <c r="M12" s="68"/>
      <c r="N12" s="72"/>
      <c r="O12" s="40"/>
    </row>
    <row r="14" spans="1:19" ht="23.25" x14ac:dyDescent="0.25">
      <c r="A14" s="94"/>
      <c r="B14" s="94"/>
      <c r="C14" s="94"/>
      <c r="D14" s="94"/>
      <c r="E14" s="58"/>
      <c r="F14" s="94"/>
      <c r="G14" s="94"/>
      <c r="H14" s="94"/>
      <c r="I14" s="94"/>
      <c r="J14" s="58"/>
      <c r="K14" s="94"/>
      <c r="L14" s="94"/>
      <c r="M14" s="94"/>
      <c r="N14" s="94"/>
    </row>
    <row r="15" spans="1:19" x14ac:dyDescent="0.3">
      <c r="A15" s="60" t="s">
        <v>1</v>
      </c>
      <c r="B15" s="61" t="s">
        <v>195</v>
      </c>
      <c r="C15" s="60" t="s">
        <v>45</v>
      </c>
      <c r="D15" s="61" t="s">
        <v>196</v>
      </c>
      <c r="E15" s="62"/>
      <c r="F15" s="60" t="s">
        <v>1</v>
      </c>
      <c r="G15" s="61" t="s">
        <v>195</v>
      </c>
      <c r="H15" s="60" t="s">
        <v>45</v>
      </c>
      <c r="I15" s="61" t="s">
        <v>196</v>
      </c>
      <c r="J15" s="62"/>
      <c r="K15" s="60" t="s">
        <v>1</v>
      </c>
      <c r="L15" s="61" t="s">
        <v>195</v>
      </c>
      <c r="M15" s="60" t="s">
        <v>45</v>
      </c>
      <c r="N15" s="61" t="s">
        <v>196</v>
      </c>
    </row>
    <row r="16" spans="1:19" x14ac:dyDescent="0.3">
      <c r="B16" s="59">
        <v>810</v>
      </c>
      <c r="D16" s="65"/>
      <c r="G16" s="59">
        <v>810</v>
      </c>
      <c r="I16" s="63"/>
      <c r="L16" s="59">
        <v>810</v>
      </c>
      <c r="N16" s="63"/>
    </row>
    <row r="17" spans="1:14" x14ac:dyDescent="0.3">
      <c r="B17" s="59">
        <v>812</v>
      </c>
      <c r="D17" s="65"/>
      <c r="G17" s="59">
        <v>812</v>
      </c>
      <c r="I17" s="63"/>
      <c r="L17" s="59">
        <v>812</v>
      </c>
      <c r="N17" s="63"/>
    </row>
    <row r="18" spans="1:14" x14ac:dyDescent="0.3">
      <c r="B18" s="59">
        <v>820</v>
      </c>
      <c r="D18" s="65"/>
      <c r="G18" s="59">
        <v>820</v>
      </c>
      <c r="I18" s="63"/>
      <c r="L18" s="59">
        <v>820</v>
      </c>
      <c r="N18" s="63"/>
    </row>
    <row r="19" spans="1:14" x14ac:dyDescent="0.3">
      <c r="B19" s="59">
        <v>830</v>
      </c>
      <c r="D19" s="65"/>
      <c r="G19" s="59">
        <v>832</v>
      </c>
      <c r="I19" s="63"/>
      <c r="L19" s="59">
        <v>830</v>
      </c>
      <c r="N19" s="63"/>
    </row>
    <row r="20" spans="1:14" x14ac:dyDescent="0.3">
      <c r="B20" s="59">
        <v>831</v>
      </c>
      <c r="D20" s="65"/>
      <c r="G20" s="59">
        <v>831</v>
      </c>
      <c r="I20" s="63"/>
      <c r="L20" s="59">
        <v>831</v>
      </c>
      <c r="N20" s="63"/>
    </row>
    <row r="21" spans="1:14" x14ac:dyDescent="0.3">
      <c r="A21" s="96" t="s">
        <v>25</v>
      </c>
      <c r="B21" s="96"/>
      <c r="C21" s="96"/>
      <c r="D21" s="66"/>
      <c r="E21" s="57"/>
      <c r="F21" s="96" t="s">
        <v>25</v>
      </c>
      <c r="G21" s="96"/>
      <c r="H21" s="96"/>
      <c r="I21" s="64"/>
      <c r="J21" s="57"/>
      <c r="K21" s="96" t="s">
        <v>25</v>
      </c>
      <c r="L21" s="96"/>
      <c r="M21" s="96"/>
      <c r="N21" s="67"/>
    </row>
  </sheetData>
  <mergeCells count="13">
    <mergeCell ref="A14:D14"/>
    <mergeCell ref="F14:I14"/>
    <mergeCell ref="K14:N14"/>
    <mergeCell ref="A21:C21"/>
    <mergeCell ref="F21:H21"/>
    <mergeCell ref="K21:M21"/>
    <mergeCell ref="A3:D3"/>
    <mergeCell ref="F3:I3"/>
    <mergeCell ref="K3:N3"/>
    <mergeCell ref="P3:S3"/>
    <mergeCell ref="A10:C10"/>
    <mergeCell ref="F10:H10"/>
    <mergeCell ref="K10:M10"/>
  </mergeCells>
  <pageMargins left="0.7" right="0.7" top="0.75" bottom="0.75" header="0.3" footer="0.3"/>
  <pageSetup paperSize="9" scale="79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125"/>
  <sheetViews>
    <sheetView workbookViewId="0">
      <selection activeCell="G23" sqref="G23"/>
    </sheetView>
  </sheetViews>
  <sheetFormatPr baseColWidth="10" defaultRowHeight="15.75" x14ac:dyDescent="0.25"/>
  <cols>
    <col min="1" max="1" width="7.5703125" customWidth="1"/>
    <col min="3" max="3" width="15.85546875" customWidth="1"/>
    <col min="4" max="4" width="34.7109375" customWidth="1"/>
    <col min="5" max="5" width="20.7109375" customWidth="1"/>
    <col min="6" max="15" width="5.7109375" customWidth="1"/>
    <col min="16" max="16" width="7.7109375" customWidth="1"/>
    <col min="17" max="26" width="5.7109375" customWidth="1"/>
    <col min="27" max="27" width="7.7109375" style="25" customWidth="1"/>
  </cols>
  <sheetData>
    <row r="2" spans="1:28" ht="20.25" customHeight="1" x14ac:dyDescent="0.25">
      <c r="A2" s="116" t="s">
        <v>103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pans="1:28" ht="20.25" customHeight="1" x14ac:dyDescent="0.25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ht="20.25" customHeight="1" x14ac:dyDescent="0.25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</row>
    <row r="5" spans="1:28" ht="20.25" customHeight="1" x14ac:dyDescent="0.3">
      <c r="A5" s="122" t="s">
        <v>62</v>
      </c>
      <c r="B5" s="122" t="s">
        <v>76</v>
      </c>
      <c r="C5" s="125" t="s">
        <v>3</v>
      </c>
      <c r="D5" s="128" t="s">
        <v>13</v>
      </c>
      <c r="E5" s="131" t="s">
        <v>0</v>
      </c>
      <c r="F5" s="146" t="s">
        <v>63</v>
      </c>
      <c r="G5" s="147"/>
      <c r="H5" s="147"/>
      <c r="I5" s="147"/>
      <c r="J5" s="147"/>
      <c r="K5" s="147"/>
      <c r="L5" s="147"/>
      <c r="M5" s="147"/>
      <c r="N5" s="147"/>
      <c r="O5" s="148"/>
      <c r="P5" s="140" t="s">
        <v>66</v>
      </c>
      <c r="Q5" s="149" t="s">
        <v>106</v>
      </c>
      <c r="R5" s="150"/>
      <c r="S5" s="150"/>
      <c r="T5" s="150"/>
      <c r="U5" s="150"/>
      <c r="V5" s="150"/>
      <c r="W5" s="150"/>
      <c r="X5" s="150"/>
      <c r="Y5" s="150"/>
      <c r="Z5" s="151"/>
      <c r="AA5" s="140" t="s">
        <v>72</v>
      </c>
      <c r="AB5" s="143" t="s">
        <v>71</v>
      </c>
    </row>
    <row r="6" spans="1:28" ht="109.5" customHeight="1" x14ac:dyDescent="0.25">
      <c r="A6" s="123"/>
      <c r="B6" s="123"/>
      <c r="C6" s="126"/>
      <c r="D6" s="129"/>
      <c r="E6" s="132"/>
      <c r="F6" s="134"/>
      <c r="G6" s="135"/>
      <c r="H6" s="135"/>
      <c r="I6" s="135"/>
      <c r="J6" s="135"/>
      <c r="K6" s="135"/>
      <c r="L6" s="135"/>
      <c r="M6" s="135"/>
      <c r="N6" s="135"/>
      <c r="O6" s="136"/>
      <c r="P6" s="141"/>
      <c r="Q6" s="26"/>
      <c r="R6" s="27"/>
      <c r="S6" s="27"/>
      <c r="T6" s="27"/>
      <c r="U6" s="27"/>
      <c r="V6" s="27"/>
      <c r="W6" s="28"/>
      <c r="X6" s="29"/>
      <c r="Y6" s="29"/>
      <c r="Z6" s="30"/>
      <c r="AA6" s="141"/>
      <c r="AB6" s="144"/>
    </row>
    <row r="7" spans="1:28" ht="27" customHeight="1" x14ac:dyDescent="0.25">
      <c r="A7" s="124"/>
      <c r="B7" s="124"/>
      <c r="C7" s="127"/>
      <c r="D7" s="130"/>
      <c r="E7" s="133"/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142"/>
      <c r="Q7" s="21">
        <v>1</v>
      </c>
      <c r="R7" s="21">
        <v>2</v>
      </c>
      <c r="S7" s="21">
        <v>3</v>
      </c>
      <c r="T7" s="21">
        <v>4</v>
      </c>
      <c r="U7" s="21">
        <v>5</v>
      </c>
      <c r="V7" s="21">
        <v>6</v>
      </c>
      <c r="W7" s="21">
        <v>7</v>
      </c>
      <c r="X7" s="21">
        <v>8</v>
      </c>
      <c r="Y7" s="21">
        <v>9</v>
      </c>
      <c r="Z7" s="21">
        <v>10</v>
      </c>
      <c r="AA7" s="142"/>
      <c r="AB7" s="145"/>
    </row>
    <row r="8" spans="1:28" ht="18" x14ac:dyDescent="0.25">
      <c r="A8" s="14"/>
      <c r="B8" s="14" t="s">
        <v>112</v>
      </c>
      <c r="C8" s="15" t="s">
        <v>119</v>
      </c>
      <c r="D8" s="16" t="s">
        <v>120</v>
      </c>
      <c r="E8" s="16" t="s">
        <v>121</v>
      </c>
      <c r="F8" s="24">
        <v>10</v>
      </c>
      <c r="G8" s="24">
        <v>10</v>
      </c>
      <c r="H8" s="24">
        <v>10</v>
      </c>
      <c r="I8" s="24">
        <v>10</v>
      </c>
      <c r="J8" s="24">
        <v>10</v>
      </c>
      <c r="K8" s="24">
        <v>10</v>
      </c>
      <c r="L8" s="24">
        <v>10</v>
      </c>
      <c r="M8" s="24">
        <v>10</v>
      </c>
      <c r="N8" s="24">
        <v>10</v>
      </c>
      <c r="O8" s="24">
        <v>10</v>
      </c>
      <c r="P8" s="16">
        <f t="shared" ref="P8:P20" si="0">SUM(F8:O8)</f>
        <v>100</v>
      </c>
      <c r="Q8" s="24">
        <v>10</v>
      </c>
      <c r="R8" s="24">
        <v>10</v>
      </c>
      <c r="S8" s="24">
        <v>10</v>
      </c>
      <c r="T8" s="24">
        <v>10</v>
      </c>
      <c r="U8" s="24">
        <v>10</v>
      </c>
      <c r="V8" s="24">
        <v>10</v>
      </c>
      <c r="W8" s="24">
        <v>10</v>
      </c>
      <c r="X8" s="24">
        <v>10</v>
      </c>
      <c r="Y8" s="24">
        <v>10</v>
      </c>
      <c r="Z8" s="24">
        <v>10</v>
      </c>
      <c r="AA8" s="16">
        <f t="shared" ref="AA8:AA20" si="1">SUM(Q8:Z8)</f>
        <v>100</v>
      </c>
      <c r="AB8" s="14">
        <f>SUM(AA8,P8)</f>
        <v>200</v>
      </c>
    </row>
    <row r="9" spans="1:28" ht="18" x14ac:dyDescent="0.25">
      <c r="A9" s="14">
        <v>1</v>
      </c>
      <c r="B9" s="14" t="s">
        <v>74</v>
      </c>
      <c r="C9" s="14">
        <v>82526147</v>
      </c>
      <c r="D9" s="16" t="s">
        <v>9</v>
      </c>
      <c r="E9" s="16" t="s">
        <v>2</v>
      </c>
      <c r="F9" s="24">
        <v>10</v>
      </c>
      <c r="G9" s="24">
        <v>10</v>
      </c>
      <c r="H9" s="24">
        <v>10</v>
      </c>
      <c r="I9" s="24">
        <v>10</v>
      </c>
      <c r="J9" s="24">
        <v>10</v>
      </c>
      <c r="K9" s="24">
        <v>10</v>
      </c>
      <c r="L9" s="24">
        <v>9</v>
      </c>
      <c r="M9" s="24">
        <v>9</v>
      </c>
      <c r="N9" s="24">
        <v>9</v>
      </c>
      <c r="O9" s="24">
        <v>8</v>
      </c>
      <c r="P9" s="16">
        <f t="shared" si="0"/>
        <v>95</v>
      </c>
      <c r="Q9" s="24">
        <v>10</v>
      </c>
      <c r="R9" s="24">
        <v>10</v>
      </c>
      <c r="S9" s="24">
        <v>10</v>
      </c>
      <c r="T9" s="24">
        <v>10</v>
      </c>
      <c r="U9" s="24">
        <v>9</v>
      </c>
      <c r="V9" s="24">
        <v>9</v>
      </c>
      <c r="W9" s="24">
        <v>9</v>
      </c>
      <c r="X9" s="24">
        <v>9</v>
      </c>
      <c r="Y9" s="24">
        <v>9</v>
      </c>
      <c r="Z9" s="24">
        <v>7</v>
      </c>
      <c r="AA9" s="16">
        <f t="shared" si="1"/>
        <v>92</v>
      </c>
      <c r="AB9" s="14">
        <f t="shared" ref="AB9:AB20" si="2">P9+AA9</f>
        <v>187</v>
      </c>
    </row>
    <row r="10" spans="1:28" ht="18" x14ac:dyDescent="0.25">
      <c r="A10" s="14">
        <v>2</v>
      </c>
      <c r="B10" s="14" t="s">
        <v>124</v>
      </c>
      <c r="C10" s="14">
        <v>82509803</v>
      </c>
      <c r="D10" s="16" t="s">
        <v>147</v>
      </c>
      <c r="E10" s="16" t="s">
        <v>148</v>
      </c>
      <c r="F10" s="24">
        <v>10</v>
      </c>
      <c r="G10" s="24">
        <v>10</v>
      </c>
      <c r="H10" s="24">
        <v>9</v>
      </c>
      <c r="I10" s="24">
        <v>9</v>
      </c>
      <c r="J10" s="24">
        <v>9</v>
      </c>
      <c r="K10" s="24">
        <v>9</v>
      </c>
      <c r="L10" s="24">
        <v>9</v>
      </c>
      <c r="M10" s="24">
        <v>8</v>
      </c>
      <c r="N10" s="24">
        <v>8</v>
      </c>
      <c r="O10" s="24">
        <v>6</v>
      </c>
      <c r="P10" s="16">
        <f t="shared" si="0"/>
        <v>87</v>
      </c>
      <c r="Q10" s="24">
        <v>10</v>
      </c>
      <c r="R10" s="24">
        <v>10</v>
      </c>
      <c r="S10" s="24">
        <v>10</v>
      </c>
      <c r="T10" s="24">
        <v>10</v>
      </c>
      <c r="U10" s="24">
        <v>10</v>
      </c>
      <c r="V10" s="24">
        <v>9</v>
      </c>
      <c r="W10" s="24">
        <v>9</v>
      </c>
      <c r="X10" s="24">
        <v>9</v>
      </c>
      <c r="Y10" s="24">
        <v>9</v>
      </c>
      <c r="Z10" s="24">
        <v>8</v>
      </c>
      <c r="AA10" s="16">
        <f t="shared" si="1"/>
        <v>94</v>
      </c>
      <c r="AB10" s="14">
        <f t="shared" si="2"/>
        <v>181</v>
      </c>
    </row>
    <row r="11" spans="1:28" ht="18" x14ac:dyDescent="0.25">
      <c r="A11" s="14">
        <v>3</v>
      </c>
      <c r="B11" s="14" t="s">
        <v>73</v>
      </c>
      <c r="C11" s="14">
        <v>82526150</v>
      </c>
      <c r="D11" s="16" t="s">
        <v>8</v>
      </c>
      <c r="E11" s="16" t="s">
        <v>2</v>
      </c>
      <c r="F11" s="24">
        <v>10</v>
      </c>
      <c r="G11" s="24">
        <v>10</v>
      </c>
      <c r="H11" s="24">
        <v>10</v>
      </c>
      <c r="I11" s="24">
        <v>10</v>
      </c>
      <c r="J11" s="24">
        <v>9</v>
      </c>
      <c r="K11" s="24">
        <v>9</v>
      </c>
      <c r="L11" s="24">
        <v>9</v>
      </c>
      <c r="M11" s="24">
        <v>9</v>
      </c>
      <c r="N11" s="24">
        <v>8</v>
      </c>
      <c r="O11" s="24">
        <v>8</v>
      </c>
      <c r="P11" s="16">
        <f t="shared" si="0"/>
        <v>92</v>
      </c>
      <c r="Q11" s="24">
        <v>10</v>
      </c>
      <c r="R11" s="24">
        <v>10</v>
      </c>
      <c r="S11" s="24">
        <v>9</v>
      </c>
      <c r="T11" s="24">
        <v>9</v>
      </c>
      <c r="U11" s="24">
        <v>8</v>
      </c>
      <c r="V11" s="24">
        <v>8</v>
      </c>
      <c r="W11" s="24">
        <v>8</v>
      </c>
      <c r="X11" s="24">
        <v>8</v>
      </c>
      <c r="Y11" s="24">
        <v>8</v>
      </c>
      <c r="Z11" s="24">
        <v>6</v>
      </c>
      <c r="AA11" s="16">
        <f t="shared" si="1"/>
        <v>84</v>
      </c>
      <c r="AB11" s="14">
        <f t="shared" si="2"/>
        <v>176</v>
      </c>
    </row>
    <row r="12" spans="1:28" ht="18" x14ac:dyDescent="0.25">
      <c r="A12" s="14">
        <v>4</v>
      </c>
      <c r="B12" s="14" t="s">
        <v>59</v>
      </c>
      <c r="C12" s="15">
        <v>82473056</v>
      </c>
      <c r="D12" s="16" t="s">
        <v>15</v>
      </c>
      <c r="E12" s="16" t="s">
        <v>2</v>
      </c>
      <c r="F12" s="24">
        <v>10</v>
      </c>
      <c r="G12" s="24">
        <v>9</v>
      </c>
      <c r="H12" s="24">
        <v>9</v>
      </c>
      <c r="I12" s="24">
        <v>9</v>
      </c>
      <c r="J12" s="24">
        <v>9</v>
      </c>
      <c r="K12" s="24">
        <v>9</v>
      </c>
      <c r="L12" s="24">
        <v>9</v>
      </c>
      <c r="M12" s="24">
        <v>9</v>
      </c>
      <c r="N12" s="24">
        <v>8</v>
      </c>
      <c r="O12" s="24">
        <v>7</v>
      </c>
      <c r="P12" s="16">
        <f t="shared" si="0"/>
        <v>88</v>
      </c>
      <c r="Q12" s="24">
        <v>10</v>
      </c>
      <c r="R12" s="24">
        <v>9</v>
      </c>
      <c r="S12" s="24">
        <v>9</v>
      </c>
      <c r="T12" s="24">
        <v>9</v>
      </c>
      <c r="U12" s="24">
        <v>9</v>
      </c>
      <c r="V12" s="24">
        <v>9</v>
      </c>
      <c r="W12" s="24">
        <v>8</v>
      </c>
      <c r="X12" s="24">
        <v>8</v>
      </c>
      <c r="Y12" s="24">
        <v>8</v>
      </c>
      <c r="Z12" s="24">
        <v>6</v>
      </c>
      <c r="AA12" s="16">
        <f t="shared" si="1"/>
        <v>85</v>
      </c>
      <c r="AB12" s="14">
        <f t="shared" si="2"/>
        <v>173</v>
      </c>
    </row>
    <row r="13" spans="1:28" ht="18" x14ac:dyDescent="0.25">
      <c r="A13" s="14">
        <v>5</v>
      </c>
      <c r="B13" s="14" t="s">
        <v>61</v>
      </c>
      <c r="C13" s="14">
        <v>82445418</v>
      </c>
      <c r="D13" s="16" t="s">
        <v>186</v>
      </c>
      <c r="E13" s="16" t="s">
        <v>2</v>
      </c>
      <c r="F13" s="24">
        <v>10</v>
      </c>
      <c r="G13" s="24">
        <v>9</v>
      </c>
      <c r="H13" s="24">
        <v>9</v>
      </c>
      <c r="I13" s="24">
        <v>9</v>
      </c>
      <c r="J13" s="24">
        <v>9</v>
      </c>
      <c r="K13" s="24">
        <v>8</v>
      </c>
      <c r="L13" s="24">
        <v>8</v>
      </c>
      <c r="M13" s="24">
        <v>7</v>
      </c>
      <c r="N13" s="24">
        <v>7</v>
      </c>
      <c r="O13" s="24">
        <v>7</v>
      </c>
      <c r="P13" s="16">
        <f t="shared" si="0"/>
        <v>83</v>
      </c>
      <c r="Q13" s="24">
        <v>10</v>
      </c>
      <c r="R13" s="24">
        <v>10</v>
      </c>
      <c r="S13" s="24">
        <v>9</v>
      </c>
      <c r="T13" s="24">
        <v>9</v>
      </c>
      <c r="U13" s="24">
        <v>8</v>
      </c>
      <c r="V13" s="24">
        <v>8</v>
      </c>
      <c r="W13" s="24">
        <v>8</v>
      </c>
      <c r="X13" s="24">
        <v>7</v>
      </c>
      <c r="Y13" s="24">
        <v>7</v>
      </c>
      <c r="Z13" s="24">
        <v>6</v>
      </c>
      <c r="AA13" s="16">
        <f t="shared" si="1"/>
        <v>82</v>
      </c>
      <c r="AB13" s="14">
        <f t="shared" si="2"/>
        <v>165</v>
      </c>
    </row>
    <row r="14" spans="1:28" ht="18" x14ac:dyDescent="0.25">
      <c r="A14" s="14">
        <v>6</v>
      </c>
      <c r="B14" s="14" t="s">
        <v>145</v>
      </c>
      <c r="C14" s="14">
        <v>82578700</v>
      </c>
      <c r="D14" s="85" t="s">
        <v>146</v>
      </c>
      <c r="E14" s="16" t="s">
        <v>198</v>
      </c>
      <c r="F14" s="24">
        <v>9</v>
      </c>
      <c r="G14" s="24">
        <v>9</v>
      </c>
      <c r="H14" s="24">
        <v>9</v>
      </c>
      <c r="I14" s="24">
        <v>8</v>
      </c>
      <c r="J14" s="24">
        <v>8</v>
      </c>
      <c r="K14" s="24">
        <v>8</v>
      </c>
      <c r="L14" s="24">
        <v>8</v>
      </c>
      <c r="M14" s="24">
        <v>8</v>
      </c>
      <c r="N14" s="24">
        <v>8</v>
      </c>
      <c r="O14" s="24">
        <v>7</v>
      </c>
      <c r="P14" s="16">
        <f t="shared" si="0"/>
        <v>82</v>
      </c>
      <c r="Q14" s="24">
        <v>10</v>
      </c>
      <c r="R14" s="24">
        <v>9</v>
      </c>
      <c r="S14" s="24">
        <v>9</v>
      </c>
      <c r="T14" s="24">
        <v>9</v>
      </c>
      <c r="U14" s="24">
        <v>9</v>
      </c>
      <c r="V14" s="24">
        <v>8</v>
      </c>
      <c r="W14" s="24">
        <v>8</v>
      </c>
      <c r="X14" s="24">
        <v>7</v>
      </c>
      <c r="Y14" s="24">
        <v>7</v>
      </c>
      <c r="Z14" s="24">
        <v>6</v>
      </c>
      <c r="AA14" s="16">
        <f t="shared" si="1"/>
        <v>82</v>
      </c>
      <c r="AB14" s="14">
        <f t="shared" si="2"/>
        <v>164</v>
      </c>
    </row>
    <row r="15" spans="1:28" ht="18" x14ac:dyDescent="0.25">
      <c r="A15" s="14">
        <v>7</v>
      </c>
      <c r="B15" s="14" t="s">
        <v>88</v>
      </c>
      <c r="C15" s="14">
        <v>2578065</v>
      </c>
      <c r="D15" s="18" t="s">
        <v>32</v>
      </c>
      <c r="E15" s="18" t="s">
        <v>29</v>
      </c>
      <c r="F15" s="24">
        <v>10</v>
      </c>
      <c r="G15" s="24">
        <v>9</v>
      </c>
      <c r="H15" s="24">
        <v>9</v>
      </c>
      <c r="I15" s="24">
        <v>9</v>
      </c>
      <c r="J15" s="24">
        <v>9</v>
      </c>
      <c r="K15" s="24">
        <v>8</v>
      </c>
      <c r="L15" s="24">
        <v>8</v>
      </c>
      <c r="M15" s="24">
        <v>7</v>
      </c>
      <c r="N15" s="24">
        <v>6</v>
      </c>
      <c r="O15" s="24">
        <v>6</v>
      </c>
      <c r="P15" s="16">
        <f t="shared" si="0"/>
        <v>81</v>
      </c>
      <c r="Q15" s="24">
        <v>9</v>
      </c>
      <c r="R15" s="24">
        <v>9</v>
      </c>
      <c r="S15" s="24">
        <v>9</v>
      </c>
      <c r="T15" s="24">
        <v>8</v>
      </c>
      <c r="U15" s="24">
        <v>8</v>
      </c>
      <c r="V15" s="24">
        <v>8</v>
      </c>
      <c r="W15" s="24">
        <v>8</v>
      </c>
      <c r="X15" s="24">
        <v>8</v>
      </c>
      <c r="Y15" s="24">
        <v>8</v>
      </c>
      <c r="Z15" s="24">
        <v>7</v>
      </c>
      <c r="AA15" s="16">
        <f t="shared" si="1"/>
        <v>82</v>
      </c>
      <c r="AB15" s="14">
        <f t="shared" si="2"/>
        <v>163</v>
      </c>
    </row>
    <row r="16" spans="1:28" ht="18" x14ac:dyDescent="0.25">
      <c r="A16" s="14">
        <v>8</v>
      </c>
      <c r="B16" s="14" t="s">
        <v>92</v>
      </c>
      <c r="C16" s="14">
        <v>2561183</v>
      </c>
      <c r="D16" s="16" t="s">
        <v>42</v>
      </c>
      <c r="E16" s="17" t="s">
        <v>43</v>
      </c>
      <c r="F16" s="24">
        <v>10</v>
      </c>
      <c r="G16" s="24">
        <v>9</v>
      </c>
      <c r="H16" s="24">
        <v>9</v>
      </c>
      <c r="I16" s="24">
        <v>8</v>
      </c>
      <c r="J16" s="24">
        <v>7</v>
      </c>
      <c r="K16" s="24">
        <v>7</v>
      </c>
      <c r="L16" s="24">
        <v>7</v>
      </c>
      <c r="M16" s="24">
        <v>6</v>
      </c>
      <c r="N16" s="24">
        <v>5</v>
      </c>
      <c r="O16" s="24">
        <v>4</v>
      </c>
      <c r="P16" s="16">
        <f t="shared" si="0"/>
        <v>72</v>
      </c>
      <c r="Q16" s="24">
        <v>10</v>
      </c>
      <c r="R16" s="24">
        <v>10</v>
      </c>
      <c r="S16" s="24">
        <v>10</v>
      </c>
      <c r="T16" s="24">
        <v>9</v>
      </c>
      <c r="U16" s="24">
        <v>9</v>
      </c>
      <c r="V16" s="24">
        <v>8</v>
      </c>
      <c r="W16" s="24">
        <v>8</v>
      </c>
      <c r="X16" s="24">
        <v>6</v>
      </c>
      <c r="Y16" s="24">
        <v>5</v>
      </c>
      <c r="Z16" s="24">
        <v>5</v>
      </c>
      <c r="AA16" s="16">
        <f t="shared" si="1"/>
        <v>80</v>
      </c>
      <c r="AB16" s="14">
        <f t="shared" si="2"/>
        <v>152</v>
      </c>
    </row>
    <row r="17" spans="1:28" ht="18" x14ac:dyDescent="0.25">
      <c r="A17" s="14">
        <v>9</v>
      </c>
      <c r="B17" s="14" t="s">
        <v>89</v>
      </c>
      <c r="C17" s="14">
        <v>28833903</v>
      </c>
      <c r="D17" s="18" t="s">
        <v>131</v>
      </c>
      <c r="E17" s="18" t="s">
        <v>29</v>
      </c>
      <c r="F17" s="24">
        <v>10</v>
      </c>
      <c r="G17" s="24">
        <v>7</v>
      </c>
      <c r="H17" s="24">
        <v>7</v>
      </c>
      <c r="I17" s="24">
        <v>6</v>
      </c>
      <c r="J17" s="24">
        <v>6</v>
      </c>
      <c r="K17" s="24">
        <v>6</v>
      </c>
      <c r="L17" s="24">
        <v>6</v>
      </c>
      <c r="M17" s="24">
        <v>5</v>
      </c>
      <c r="N17" s="24">
        <v>5</v>
      </c>
      <c r="O17" s="24">
        <v>5</v>
      </c>
      <c r="P17" s="16">
        <f t="shared" si="0"/>
        <v>63</v>
      </c>
      <c r="Q17" s="24">
        <v>10</v>
      </c>
      <c r="R17" s="24">
        <v>10</v>
      </c>
      <c r="S17" s="24">
        <v>9</v>
      </c>
      <c r="T17" s="24">
        <v>9</v>
      </c>
      <c r="U17" s="24">
        <v>9</v>
      </c>
      <c r="V17" s="24">
        <v>8</v>
      </c>
      <c r="W17" s="24">
        <v>7</v>
      </c>
      <c r="X17" s="24">
        <v>7</v>
      </c>
      <c r="Y17" s="24">
        <v>7</v>
      </c>
      <c r="Z17" s="24">
        <v>5</v>
      </c>
      <c r="AA17" s="16">
        <f t="shared" si="1"/>
        <v>81</v>
      </c>
      <c r="AB17" s="14">
        <f t="shared" si="2"/>
        <v>144</v>
      </c>
    </row>
    <row r="18" spans="1:28" ht="18" x14ac:dyDescent="0.25">
      <c r="A18" s="14">
        <v>10</v>
      </c>
      <c r="B18" s="14" t="s">
        <v>95</v>
      </c>
      <c r="C18" s="14" t="s">
        <v>38</v>
      </c>
      <c r="D18" s="16" t="s">
        <v>37</v>
      </c>
      <c r="E18" s="16" t="s">
        <v>44</v>
      </c>
      <c r="F18" s="24">
        <v>9</v>
      </c>
      <c r="G18" s="24">
        <v>8</v>
      </c>
      <c r="H18" s="24">
        <v>8</v>
      </c>
      <c r="I18" s="24">
        <v>8</v>
      </c>
      <c r="J18" s="24">
        <v>8</v>
      </c>
      <c r="K18" s="24">
        <v>7</v>
      </c>
      <c r="L18" s="24">
        <v>7</v>
      </c>
      <c r="M18" s="24">
        <v>7</v>
      </c>
      <c r="N18" s="24">
        <v>6</v>
      </c>
      <c r="O18" s="24">
        <v>5</v>
      </c>
      <c r="P18" s="16">
        <f t="shared" si="0"/>
        <v>73</v>
      </c>
      <c r="Q18" s="24">
        <v>8</v>
      </c>
      <c r="R18" s="24">
        <v>8</v>
      </c>
      <c r="S18" s="24">
        <v>7</v>
      </c>
      <c r="T18" s="24">
        <v>7</v>
      </c>
      <c r="U18" s="24">
        <v>7</v>
      </c>
      <c r="V18" s="24">
        <v>6</v>
      </c>
      <c r="W18" s="24">
        <v>6</v>
      </c>
      <c r="X18" s="24">
        <v>6</v>
      </c>
      <c r="Y18" s="24">
        <v>5</v>
      </c>
      <c r="Z18" s="24">
        <v>4</v>
      </c>
      <c r="AA18" s="16">
        <f t="shared" si="1"/>
        <v>64</v>
      </c>
      <c r="AB18" s="14">
        <f t="shared" si="2"/>
        <v>137</v>
      </c>
    </row>
    <row r="19" spans="1:28" ht="18" x14ac:dyDescent="0.25">
      <c r="A19" s="14">
        <v>11</v>
      </c>
      <c r="B19" s="14"/>
      <c r="C19" s="14">
        <v>82669972</v>
      </c>
      <c r="D19" s="16" t="s">
        <v>166</v>
      </c>
      <c r="E19" s="16" t="s">
        <v>2</v>
      </c>
      <c r="F19" s="24">
        <v>9</v>
      </c>
      <c r="G19" s="24">
        <v>9</v>
      </c>
      <c r="H19" s="24">
        <v>9</v>
      </c>
      <c r="I19" s="24">
        <v>8</v>
      </c>
      <c r="J19" s="24">
        <v>8</v>
      </c>
      <c r="K19" s="24">
        <v>6</v>
      </c>
      <c r="L19" s="24">
        <v>6</v>
      </c>
      <c r="M19" s="24">
        <v>5</v>
      </c>
      <c r="N19" s="24">
        <v>5</v>
      </c>
      <c r="O19" s="24">
        <v>4</v>
      </c>
      <c r="P19" s="16">
        <f t="shared" si="0"/>
        <v>69</v>
      </c>
      <c r="Q19" s="24">
        <v>8</v>
      </c>
      <c r="R19" s="24">
        <v>7</v>
      </c>
      <c r="S19" s="24">
        <v>7</v>
      </c>
      <c r="T19" s="24">
        <v>7</v>
      </c>
      <c r="U19" s="24">
        <v>7</v>
      </c>
      <c r="V19" s="24">
        <v>6</v>
      </c>
      <c r="W19" s="24">
        <v>6</v>
      </c>
      <c r="X19" s="24">
        <v>5</v>
      </c>
      <c r="Y19" s="24">
        <v>3</v>
      </c>
      <c r="Z19" s="24">
        <v>0</v>
      </c>
      <c r="AA19" s="16">
        <f t="shared" si="1"/>
        <v>56</v>
      </c>
      <c r="AB19" s="14">
        <f t="shared" si="2"/>
        <v>125</v>
      </c>
    </row>
    <row r="20" spans="1:28" ht="18" x14ac:dyDescent="0.25">
      <c r="A20" s="14">
        <v>12</v>
      </c>
      <c r="B20" s="14" t="s">
        <v>130</v>
      </c>
      <c r="C20" s="14" t="s">
        <v>39</v>
      </c>
      <c r="D20" s="16" t="s">
        <v>40</v>
      </c>
      <c r="E20" s="16" t="s">
        <v>44</v>
      </c>
      <c r="F20" s="24">
        <v>10</v>
      </c>
      <c r="G20" s="24">
        <v>8</v>
      </c>
      <c r="H20" s="24">
        <v>7</v>
      </c>
      <c r="I20" s="24">
        <v>7</v>
      </c>
      <c r="J20" s="24">
        <v>7</v>
      </c>
      <c r="K20" s="24">
        <v>7</v>
      </c>
      <c r="L20" s="24">
        <v>7</v>
      </c>
      <c r="M20" s="24">
        <v>7</v>
      </c>
      <c r="N20" s="24">
        <v>6</v>
      </c>
      <c r="O20" s="24">
        <v>5</v>
      </c>
      <c r="P20" s="16">
        <f t="shared" si="0"/>
        <v>71</v>
      </c>
      <c r="Q20" s="24">
        <v>6</v>
      </c>
      <c r="R20" s="24">
        <v>6</v>
      </c>
      <c r="S20" s="24">
        <v>6</v>
      </c>
      <c r="T20" s="24">
        <v>4</v>
      </c>
      <c r="U20" s="24">
        <v>4</v>
      </c>
      <c r="V20" s="24">
        <v>4</v>
      </c>
      <c r="W20" s="24">
        <v>3</v>
      </c>
      <c r="X20" s="24">
        <v>3</v>
      </c>
      <c r="Y20" s="24">
        <v>2</v>
      </c>
      <c r="Z20" s="24">
        <v>2</v>
      </c>
      <c r="AA20" s="16">
        <f t="shared" si="1"/>
        <v>40</v>
      </c>
      <c r="AB20" s="14">
        <f t="shared" si="2"/>
        <v>111</v>
      </c>
    </row>
    <row r="21" spans="1:28" ht="18" x14ac:dyDescent="0.25">
      <c r="A21" s="86"/>
      <c r="B21" s="86"/>
      <c r="C21" s="86"/>
      <c r="D21" s="88"/>
      <c r="E21" s="88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8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8"/>
      <c r="AB21" s="86"/>
    </row>
    <row r="22" spans="1:28" ht="18" x14ac:dyDescent="0.25">
      <c r="A22" s="86"/>
      <c r="B22" s="86"/>
      <c r="C22" s="86"/>
      <c r="D22" s="90"/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8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8"/>
      <c r="AB22" s="86"/>
    </row>
    <row r="23" spans="1:28" ht="18" x14ac:dyDescent="0.25">
      <c r="A23" s="86"/>
      <c r="B23" s="86"/>
      <c r="C23" s="86"/>
      <c r="D23" s="90"/>
      <c r="E23" s="88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8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8"/>
      <c r="AB23" s="86"/>
    </row>
    <row r="24" spans="1:28" ht="18" x14ac:dyDescent="0.25">
      <c r="A24" s="86"/>
      <c r="B24" s="86"/>
      <c r="C24" s="86"/>
      <c r="D24" s="90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8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8"/>
      <c r="AB24" s="86"/>
    </row>
    <row r="25" spans="1:28" ht="18" x14ac:dyDescent="0.25">
      <c r="A25" s="86"/>
      <c r="B25" s="86"/>
      <c r="C25" s="86"/>
      <c r="D25" s="90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8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8"/>
      <c r="AB25" s="86"/>
    </row>
    <row r="26" spans="1:28" ht="18" x14ac:dyDescent="0.25">
      <c r="A26" s="86"/>
      <c r="B26" s="86"/>
      <c r="C26" s="86"/>
      <c r="D26" s="90"/>
      <c r="E26" s="88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8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8"/>
      <c r="AB26" s="86"/>
    </row>
    <row r="27" spans="1:28" ht="18" x14ac:dyDescent="0.25">
      <c r="A27" s="86"/>
      <c r="B27" s="86"/>
      <c r="C27" s="86"/>
      <c r="D27" s="88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8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8"/>
      <c r="AB27" s="86"/>
    </row>
    <row r="28" spans="1:28" ht="18" x14ac:dyDescent="0.25">
      <c r="A28" s="86"/>
      <c r="B28" s="86"/>
      <c r="C28" s="86"/>
      <c r="D28" s="88"/>
      <c r="E28" s="88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8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8"/>
      <c r="AB28" s="86"/>
    </row>
    <row r="29" spans="1:28" ht="18" x14ac:dyDescent="0.25">
      <c r="A29" s="86"/>
      <c r="B29" s="86"/>
      <c r="C29" s="86"/>
      <c r="D29" s="88"/>
      <c r="E29" s="88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8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8"/>
      <c r="AB29" s="86"/>
    </row>
    <row r="30" spans="1:28" ht="18" x14ac:dyDescent="0.25">
      <c r="A30" s="86"/>
      <c r="B30" s="86"/>
      <c r="C30" s="86"/>
      <c r="D30" s="88"/>
      <c r="E30" s="88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8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8"/>
      <c r="AB30" s="86"/>
    </row>
    <row r="31" spans="1:28" ht="18" x14ac:dyDescent="0.25">
      <c r="A31" s="86"/>
      <c r="B31" s="86"/>
      <c r="C31" s="86"/>
      <c r="D31" s="88"/>
      <c r="E31" s="88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8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8"/>
      <c r="AB31" s="86"/>
    </row>
    <row r="32" spans="1:28" ht="18" x14ac:dyDescent="0.25">
      <c r="A32" s="86"/>
      <c r="B32" s="86"/>
      <c r="C32" s="86"/>
      <c r="D32" s="91"/>
      <c r="E32" s="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8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8"/>
      <c r="AB32" s="86"/>
    </row>
    <row r="33" spans="1:28" ht="18" x14ac:dyDescent="0.25">
      <c r="A33" s="86"/>
      <c r="B33" s="86"/>
      <c r="C33" s="86"/>
      <c r="D33" s="91"/>
      <c r="E33" s="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8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8"/>
      <c r="AB33" s="86"/>
    </row>
    <row r="34" spans="1:28" ht="18" x14ac:dyDescent="0.25">
      <c r="A34" s="86"/>
      <c r="B34" s="86"/>
      <c r="C34" s="86"/>
      <c r="D34" s="91"/>
      <c r="E34" s="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8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8"/>
      <c r="AB34" s="86"/>
    </row>
    <row r="35" spans="1:28" ht="18" x14ac:dyDescent="0.25">
      <c r="A35" s="86"/>
      <c r="B35" s="86"/>
      <c r="C35" s="86"/>
      <c r="D35" s="88"/>
      <c r="E35" s="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8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8"/>
      <c r="AB35" s="86"/>
    </row>
    <row r="36" spans="1:28" ht="18" x14ac:dyDescent="0.25">
      <c r="A36" s="86"/>
      <c r="B36" s="86"/>
      <c r="C36" s="86"/>
      <c r="D36" s="88"/>
      <c r="E36" s="91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8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8"/>
      <c r="AB36" s="86"/>
    </row>
    <row r="37" spans="1:28" ht="18" x14ac:dyDescent="0.25">
      <c r="A37" s="86"/>
      <c r="B37" s="86"/>
      <c r="C37" s="86"/>
      <c r="D37" s="88"/>
      <c r="E37" s="9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8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8"/>
      <c r="AB37" s="86"/>
    </row>
    <row r="38" spans="1:28" ht="18" x14ac:dyDescent="0.25">
      <c r="A38" s="86"/>
      <c r="B38" s="86"/>
      <c r="C38" s="86"/>
      <c r="D38" s="88"/>
      <c r="E38" s="91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8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8"/>
      <c r="AB38" s="86"/>
    </row>
    <row r="39" spans="1:28" ht="18" x14ac:dyDescent="0.25">
      <c r="A39" s="86"/>
      <c r="B39" s="86"/>
      <c r="C39" s="86"/>
      <c r="D39" s="88"/>
      <c r="E39" s="8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8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8"/>
      <c r="AB39" s="86"/>
    </row>
    <row r="40" spans="1:28" ht="18" x14ac:dyDescent="0.25">
      <c r="A40" s="86"/>
      <c r="B40" s="86"/>
      <c r="C40" s="86"/>
      <c r="D40" s="88"/>
      <c r="E40" s="88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8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8"/>
      <c r="AB40" s="86"/>
    </row>
    <row r="41" spans="1:28" ht="18" x14ac:dyDescent="0.25">
      <c r="A41" s="86"/>
      <c r="B41" s="86"/>
      <c r="C41" s="86"/>
      <c r="D41" s="88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8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8"/>
      <c r="AB41" s="86"/>
    </row>
    <row r="42" spans="1:28" ht="18" x14ac:dyDescent="0.25">
      <c r="A42" s="86"/>
      <c r="B42" s="86"/>
      <c r="C42" s="86"/>
      <c r="D42" s="88"/>
      <c r="E42" s="88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8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8"/>
      <c r="AB42" s="86"/>
    </row>
    <row r="43" spans="1:28" ht="18" x14ac:dyDescent="0.25">
      <c r="A43" s="86"/>
      <c r="B43" s="86"/>
      <c r="C43" s="86"/>
      <c r="D43" s="88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8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8"/>
      <c r="AB43" s="86"/>
    </row>
    <row r="44" spans="1:28" ht="18" x14ac:dyDescent="0.25">
      <c r="A44" s="86"/>
      <c r="B44" s="86"/>
      <c r="C44" s="86"/>
      <c r="D44" s="88"/>
      <c r="E44" s="8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8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8"/>
      <c r="AB44" s="86"/>
    </row>
    <row r="45" spans="1:28" ht="18" x14ac:dyDescent="0.25">
      <c r="A45" s="86"/>
      <c r="B45" s="86"/>
      <c r="C45" s="86"/>
      <c r="D45" s="88"/>
      <c r="E45" s="8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8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8"/>
      <c r="AB45" s="86"/>
    </row>
    <row r="46" spans="1:28" ht="18" x14ac:dyDescent="0.25">
      <c r="A46" s="86"/>
      <c r="B46" s="86"/>
      <c r="C46" s="86"/>
      <c r="D46" s="90"/>
      <c r="E46" s="90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8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8"/>
      <c r="AB46" s="86"/>
    </row>
    <row r="47" spans="1:28" ht="18" x14ac:dyDescent="0.25">
      <c r="A47" s="86"/>
      <c r="B47" s="86"/>
      <c r="C47" s="86"/>
      <c r="D47" s="90"/>
      <c r="E47" s="88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8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8"/>
      <c r="AB47" s="86"/>
    </row>
    <row r="48" spans="1:28" ht="18" x14ac:dyDescent="0.25">
      <c r="A48" s="86"/>
      <c r="B48" s="86"/>
      <c r="C48" s="86"/>
      <c r="D48" s="90"/>
      <c r="E48" s="88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8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8"/>
      <c r="AB48" s="86"/>
    </row>
    <row r="49" spans="1:28" ht="18" x14ac:dyDescent="0.25">
      <c r="A49" s="86"/>
      <c r="B49" s="86"/>
      <c r="C49" s="86"/>
      <c r="D49" s="90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8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8"/>
      <c r="AB49" s="86"/>
    </row>
    <row r="50" spans="1:28" ht="18" x14ac:dyDescent="0.25">
      <c r="A50" s="86"/>
      <c r="B50" s="86"/>
      <c r="C50" s="86"/>
      <c r="D50" s="90"/>
      <c r="E50" s="8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8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8"/>
      <c r="AB50" s="86"/>
    </row>
    <row r="51" spans="1:28" ht="18" x14ac:dyDescent="0.25">
      <c r="A51" s="86"/>
      <c r="B51" s="86"/>
      <c r="C51" s="86"/>
      <c r="D51" s="90"/>
      <c r="E51" s="8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8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8"/>
      <c r="AB51" s="86"/>
    </row>
    <row r="52" spans="1:28" ht="18" x14ac:dyDescent="0.25">
      <c r="A52" s="86"/>
      <c r="B52" s="86"/>
      <c r="C52" s="86"/>
      <c r="D52" s="90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8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8"/>
      <c r="AB52" s="86"/>
    </row>
    <row r="53" spans="1:28" ht="18" x14ac:dyDescent="0.25">
      <c r="A53" s="86"/>
      <c r="B53" s="86"/>
      <c r="C53" s="87"/>
      <c r="D53" s="88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8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8"/>
      <c r="AB53" s="86"/>
    </row>
    <row r="54" spans="1:28" ht="18" x14ac:dyDescent="0.25">
      <c r="A54" s="86"/>
      <c r="B54" s="86"/>
      <c r="C54" s="86"/>
      <c r="D54" s="88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8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8"/>
      <c r="AB54" s="86"/>
    </row>
    <row r="55" spans="1:28" ht="18" x14ac:dyDescent="0.25">
      <c r="A55" s="86"/>
      <c r="B55" s="86"/>
      <c r="C55" s="86"/>
      <c r="D55" s="88"/>
      <c r="E55" s="9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8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8"/>
      <c r="AB55" s="86"/>
    </row>
    <row r="56" spans="1:28" ht="18" x14ac:dyDescent="0.25">
      <c r="A56" s="86"/>
      <c r="B56" s="86"/>
      <c r="C56" s="86"/>
      <c r="D56" s="88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8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8"/>
      <c r="AB56" s="86"/>
    </row>
    <row r="57" spans="1:28" ht="18" x14ac:dyDescent="0.25">
      <c r="A57" s="86"/>
      <c r="B57" s="86"/>
      <c r="C57" s="87"/>
      <c r="D57" s="88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8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8"/>
      <c r="AB57" s="86"/>
    </row>
    <row r="58" spans="1:28" ht="18" x14ac:dyDescent="0.25">
      <c r="A58" s="86"/>
      <c r="B58" s="86"/>
      <c r="C58" s="87"/>
      <c r="D58" s="88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8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8"/>
      <c r="AB58" s="86"/>
    </row>
    <row r="59" spans="1:28" ht="18" x14ac:dyDescent="0.25">
      <c r="A59" s="86"/>
      <c r="B59" s="86"/>
      <c r="C59" s="87"/>
      <c r="D59" s="88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8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8"/>
      <c r="AB59" s="86"/>
    </row>
    <row r="60" spans="1:28" ht="18" x14ac:dyDescent="0.25">
      <c r="A60" s="86"/>
      <c r="B60" s="86"/>
      <c r="C60" s="87"/>
      <c r="D60" s="88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8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8"/>
      <c r="AB60" s="86"/>
    </row>
    <row r="61" spans="1:28" ht="18" x14ac:dyDescent="0.25">
      <c r="A61" s="86"/>
      <c r="B61" s="86"/>
      <c r="C61" s="87"/>
      <c r="D61" s="88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8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8"/>
      <c r="AB61" s="86"/>
    </row>
    <row r="62" spans="1:28" ht="18" x14ac:dyDescent="0.25">
      <c r="A62" s="86"/>
      <c r="B62" s="86"/>
      <c r="C62" s="87"/>
      <c r="D62" s="88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8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8"/>
      <c r="AB62" s="86"/>
    </row>
    <row r="63" spans="1:28" ht="18" x14ac:dyDescent="0.25">
      <c r="A63" s="86"/>
      <c r="B63" s="86"/>
      <c r="C63" s="87"/>
      <c r="D63" s="88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8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8"/>
      <c r="AB63" s="86"/>
    </row>
    <row r="64" spans="1:28" ht="18" x14ac:dyDescent="0.25">
      <c r="A64" s="86"/>
      <c r="B64" s="86"/>
      <c r="C64" s="87"/>
      <c r="D64" s="88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8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8"/>
      <c r="AB64" s="86"/>
    </row>
    <row r="65" spans="1:28" ht="18" x14ac:dyDescent="0.25">
      <c r="A65" s="86"/>
      <c r="B65" s="86"/>
      <c r="C65" s="87"/>
      <c r="D65" s="88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8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8"/>
      <c r="AB65" s="86"/>
    </row>
    <row r="66" spans="1:28" ht="18" x14ac:dyDescent="0.25">
      <c r="A66" s="86"/>
      <c r="B66" s="86"/>
      <c r="C66" s="87"/>
      <c r="D66" s="88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8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8"/>
      <c r="AB66" s="86"/>
    </row>
    <row r="67" spans="1:28" ht="18" x14ac:dyDescent="0.25">
      <c r="A67" s="86"/>
      <c r="B67" s="86"/>
      <c r="C67" s="87"/>
      <c r="D67" s="88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8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8"/>
      <c r="AB67" s="86"/>
    </row>
    <row r="68" spans="1:28" ht="18" x14ac:dyDescent="0.25">
      <c r="A68" s="86"/>
      <c r="B68" s="86"/>
      <c r="C68" s="87"/>
      <c r="D68" s="88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8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8"/>
      <c r="AB68" s="86"/>
    </row>
    <row r="69" spans="1:28" ht="18" x14ac:dyDescent="0.25">
      <c r="A69" s="86"/>
      <c r="B69" s="86"/>
      <c r="C69" s="87"/>
      <c r="D69" s="88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8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8"/>
      <c r="AB69" s="86"/>
    </row>
    <row r="70" spans="1:28" ht="18" x14ac:dyDescent="0.25">
      <c r="A70" s="86"/>
      <c r="B70" s="86"/>
      <c r="C70" s="87"/>
      <c r="D70" s="88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8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8"/>
      <c r="AB70" s="86"/>
    </row>
    <row r="71" spans="1:28" ht="18" x14ac:dyDescent="0.25">
      <c r="A71" s="86"/>
      <c r="B71" s="86"/>
      <c r="C71" s="87"/>
      <c r="D71" s="88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8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8"/>
      <c r="AB71" s="86"/>
    </row>
    <row r="72" spans="1:28" ht="18" x14ac:dyDescent="0.25">
      <c r="A72" s="86"/>
      <c r="B72" s="86"/>
      <c r="C72" s="87"/>
      <c r="D72" s="88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8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8"/>
      <c r="AB72" s="86"/>
    </row>
    <row r="73" spans="1:28" ht="18" x14ac:dyDescent="0.25">
      <c r="A73" s="86"/>
      <c r="B73" s="86"/>
      <c r="C73" s="87"/>
      <c r="D73" s="88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8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8"/>
      <c r="AB73" s="86"/>
    </row>
    <row r="74" spans="1:28" ht="18" x14ac:dyDescent="0.25">
      <c r="A74" s="86"/>
      <c r="B74" s="86"/>
      <c r="C74" s="87"/>
      <c r="D74" s="88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8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8"/>
      <c r="AB74" s="86"/>
    </row>
    <row r="75" spans="1:28" ht="18" x14ac:dyDescent="0.25">
      <c r="A75" s="86"/>
      <c r="B75" s="86"/>
      <c r="C75" s="87"/>
      <c r="D75" s="88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8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8"/>
      <c r="AB75" s="86"/>
    </row>
    <row r="76" spans="1:28" ht="18" x14ac:dyDescent="0.25">
      <c r="A76" s="86"/>
      <c r="B76" s="86"/>
      <c r="C76" s="87"/>
      <c r="D76" s="88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8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8"/>
      <c r="AB76" s="86"/>
    </row>
    <row r="77" spans="1:28" ht="18" x14ac:dyDescent="0.25">
      <c r="A77" s="86"/>
      <c r="B77" s="86"/>
      <c r="C77" s="87"/>
      <c r="D77" s="88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8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8"/>
      <c r="AB77" s="86"/>
    </row>
    <row r="78" spans="1:28" ht="18" x14ac:dyDescent="0.25">
      <c r="A78" s="86"/>
      <c r="B78" s="86"/>
      <c r="C78" s="87"/>
      <c r="D78" s="88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8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8"/>
      <c r="AB78" s="86"/>
    </row>
    <row r="79" spans="1:28" ht="18" x14ac:dyDescent="0.25">
      <c r="A79" s="86"/>
      <c r="B79" s="86"/>
      <c r="C79" s="87"/>
      <c r="D79" s="88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8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8"/>
      <c r="AB79" s="86"/>
    </row>
    <row r="80" spans="1:28" ht="18" x14ac:dyDescent="0.25">
      <c r="A80" s="86"/>
      <c r="B80" s="86"/>
      <c r="C80" s="87"/>
      <c r="D80" s="88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8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8"/>
      <c r="AB80" s="86"/>
    </row>
    <row r="81" spans="1:28" ht="18" x14ac:dyDescent="0.25">
      <c r="A81" s="86"/>
      <c r="B81" s="86"/>
      <c r="C81" s="87"/>
      <c r="D81" s="88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8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8"/>
      <c r="AB81" s="86"/>
    </row>
    <row r="82" spans="1:28" ht="18" x14ac:dyDescent="0.25">
      <c r="A82" s="86"/>
      <c r="B82" s="86"/>
      <c r="C82" s="87"/>
      <c r="D82" s="88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8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8"/>
      <c r="AB82" s="86"/>
    </row>
    <row r="83" spans="1:28" ht="18" x14ac:dyDescent="0.25">
      <c r="A83" s="86"/>
      <c r="B83" s="86"/>
      <c r="C83" s="87"/>
      <c r="D83" s="88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8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8"/>
      <c r="AB83" s="86"/>
    </row>
    <row r="84" spans="1:28" ht="18" x14ac:dyDescent="0.25">
      <c r="A84" s="86"/>
      <c r="B84" s="86"/>
      <c r="C84" s="87"/>
      <c r="D84" s="88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8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8"/>
      <c r="AB84" s="86"/>
    </row>
    <row r="85" spans="1:28" ht="18" x14ac:dyDescent="0.25">
      <c r="A85" s="86"/>
      <c r="B85" s="86"/>
      <c r="C85" s="87"/>
      <c r="D85" s="88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8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8"/>
      <c r="AB85" s="86"/>
    </row>
    <row r="86" spans="1:28" ht="18" x14ac:dyDescent="0.25">
      <c r="A86" s="86"/>
      <c r="B86" s="86"/>
      <c r="C86" s="87"/>
      <c r="D86" s="88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8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8"/>
      <c r="AB86" s="86"/>
    </row>
    <row r="87" spans="1:28" ht="18" x14ac:dyDescent="0.25">
      <c r="A87" s="86"/>
      <c r="B87" s="86"/>
      <c r="C87" s="87"/>
      <c r="D87" s="88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8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8"/>
      <c r="AB87" s="86"/>
    </row>
    <row r="88" spans="1:28" ht="18" x14ac:dyDescent="0.25">
      <c r="A88" s="86"/>
      <c r="B88" s="86"/>
      <c r="C88" s="87"/>
      <c r="D88" s="88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8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8"/>
      <c r="AB88" s="86"/>
    </row>
    <row r="89" spans="1:28" ht="18" x14ac:dyDescent="0.25">
      <c r="A89" s="86"/>
      <c r="B89" s="86"/>
      <c r="C89" s="87"/>
      <c r="D89" s="88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8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8"/>
      <c r="AB89" s="86"/>
    </row>
    <row r="90" spans="1:28" ht="18" x14ac:dyDescent="0.25">
      <c r="A90" s="86"/>
      <c r="B90" s="86"/>
      <c r="C90" s="87"/>
      <c r="D90" s="88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8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8"/>
      <c r="AB90" s="86"/>
    </row>
    <row r="91" spans="1:28" ht="18" x14ac:dyDescent="0.25">
      <c r="A91" s="86"/>
      <c r="B91" s="86"/>
      <c r="C91" s="87"/>
      <c r="D91" s="88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8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8"/>
      <c r="AB91" s="86"/>
    </row>
    <row r="92" spans="1:28" ht="18" x14ac:dyDescent="0.25">
      <c r="A92" s="86"/>
      <c r="B92" s="86"/>
      <c r="C92" s="87"/>
      <c r="D92" s="88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8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8"/>
      <c r="AB92" s="86"/>
    </row>
    <row r="93" spans="1:28" ht="18" x14ac:dyDescent="0.25">
      <c r="A93" s="86"/>
      <c r="B93" s="86"/>
      <c r="C93" s="87"/>
      <c r="D93" s="88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8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8"/>
      <c r="AB93" s="86"/>
    </row>
    <row r="94" spans="1:28" ht="18" x14ac:dyDescent="0.25">
      <c r="A94" s="86"/>
      <c r="B94" s="86"/>
      <c r="C94" s="87"/>
      <c r="D94" s="88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8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8"/>
      <c r="AB94" s="86"/>
    </row>
    <row r="95" spans="1:28" ht="18" x14ac:dyDescent="0.25">
      <c r="A95" s="86"/>
      <c r="B95" s="86"/>
      <c r="C95" s="87"/>
      <c r="D95" s="88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8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8"/>
      <c r="AB95" s="86"/>
    </row>
    <row r="96" spans="1:28" ht="18" x14ac:dyDescent="0.25">
      <c r="A96" s="86"/>
      <c r="B96" s="86"/>
      <c r="C96" s="87"/>
      <c r="D96" s="88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8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8"/>
      <c r="AB96" s="86"/>
    </row>
    <row r="97" spans="1:28" ht="18" x14ac:dyDescent="0.25">
      <c r="A97" s="86"/>
      <c r="B97" s="86"/>
      <c r="C97" s="87"/>
      <c r="D97" s="88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8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8"/>
      <c r="AB97" s="86"/>
    </row>
    <row r="98" spans="1:28" ht="18" x14ac:dyDescent="0.25">
      <c r="A98" s="86"/>
      <c r="B98" s="86"/>
      <c r="C98" s="87"/>
      <c r="D98" s="88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8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8"/>
      <c r="AB98" s="86"/>
    </row>
    <row r="99" spans="1:28" ht="18" x14ac:dyDescent="0.25">
      <c r="A99" s="86"/>
      <c r="B99" s="86"/>
      <c r="C99" s="87"/>
      <c r="D99" s="88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8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8"/>
      <c r="AB99" s="86"/>
    </row>
    <row r="100" spans="1:28" ht="18" x14ac:dyDescent="0.25">
      <c r="A100" s="86"/>
      <c r="B100" s="86"/>
      <c r="C100" s="87"/>
      <c r="D100" s="88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8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8"/>
      <c r="AB100" s="86"/>
    </row>
    <row r="101" spans="1:28" ht="18" x14ac:dyDescent="0.25">
      <c r="A101" s="86"/>
      <c r="B101" s="86"/>
      <c r="C101" s="87"/>
      <c r="D101" s="88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8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8"/>
      <c r="AB101" s="86"/>
    </row>
    <row r="102" spans="1:28" ht="18" x14ac:dyDescent="0.25">
      <c r="A102" s="86"/>
      <c r="B102" s="86"/>
      <c r="C102" s="87"/>
      <c r="D102" s="88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8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8"/>
      <c r="AB102" s="86"/>
    </row>
    <row r="103" spans="1:28" ht="18" x14ac:dyDescent="0.25">
      <c r="A103" s="86"/>
      <c r="B103" s="86"/>
      <c r="C103" s="87"/>
      <c r="D103" s="88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8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8"/>
      <c r="AB103" s="86"/>
    </row>
    <row r="104" spans="1:28" ht="18" x14ac:dyDescent="0.25">
      <c r="A104" s="86"/>
      <c r="B104" s="86"/>
      <c r="C104" s="87"/>
      <c r="D104" s="88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8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8"/>
      <c r="AB104" s="86"/>
    </row>
    <row r="105" spans="1:28" ht="18" x14ac:dyDescent="0.25">
      <c r="A105" s="86"/>
      <c r="B105" s="86"/>
      <c r="C105" s="87"/>
      <c r="D105" s="88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8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8"/>
      <c r="AB105" s="86"/>
    </row>
    <row r="106" spans="1:28" ht="18" x14ac:dyDescent="0.25">
      <c r="A106" s="86"/>
      <c r="B106" s="86"/>
      <c r="C106" s="87"/>
      <c r="D106" s="88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8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8"/>
      <c r="AB106" s="86"/>
    </row>
    <row r="107" spans="1:28" ht="18" x14ac:dyDescent="0.25">
      <c r="A107" s="86"/>
      <c r="B107" s="86"/>
      <c r="C107" s="87"/>
      <c r="D107" s="88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8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8"/>
      <c r="AB107" s="86"/>
    </row>
    <row r="108" spans="1:28" ht="18" x14ac:dyDescent="0.25">
      <c r="A108" s="86"/>
      <c r="B108" s="86"/>
      <c r="C108" s="87"/>
      <c r="D108" s="88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8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8"/>
      <c r="AB108" s="86"/>
    </row>
    <row r="109" spans="1:28" ht="18" x14ac:dyDescent="0.25">
      <c r="A109" s="86"/>
      <c r="B109" s="86"/>
      <c r="C109" s="87"/>
      <c r="D109" s="88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8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8"/>
      <c r="AB109" s="86"/>
    </row>
    <row r="110" spans="1:28" ht="18" x14ac:dyDescent="0.25">
      <c r="A110" s="86"/>
      <c r="B110" s="86"/>
      <c r="C110" s="87"/>
      <c r="D110" s="88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8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8"/>
      <c r="AB110" s="86"/>
    </row>
    <row r="111" spans="1:28" ht="18" x14ac:dyDescent="0.25">
      <c r="A111" s="86"/>
      <c r="B111" s="86"/>
      <c r="C111" s="87"/>
      <c r="D111" s="88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8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8"/>
      <c r="AB111" s="86"/>
    </row>
    <row r="112" spans="1:28" ht="18" x14ac:dyDescent="0.25">
      <c r="A112" s="86"/>
      <c r="B112" s="86"/>
      <c r="C112" s="87"/>
      <c r="D112" s="88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8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8"/>
      <c r="AB112" s="86"/>
    </row>
    <row r="113" spans="1:28" ht="18" x14ac:dyDescent="0.25">
      <c r="A113" s="86"/>
      <c r="B113" s="86"/>
      <c r="C113" s="87"/>
      <c r="D113" s="88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8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8"/>
      <c r="AB113" s="86"/>
    </row>
    <row r="114" spans="1:28" ht="18" x14ac:dyDescent="0.25">
      <c r="A114" s="86"/>
      <c r="B114" s="86"/>
      <c r="C114" s="87"/>
      <c r="D114" s="88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8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8"/>
      <c r="AB114" s="86"/>
    </row>
    <row r="115" spans="1:28" ht="18" x14ac:dyDescent="0.25">
      <c r="A115" s="86"/>
      <c r="B115" s="86"/>
      <c r="C115" s="86"/>
      <c r="D115" s="88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8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8"/>
      <c r="AB115" s="86"/>
    </row>
    <row r="116" spans="1:28" ht="18" x14ac:dyDescent="0.25">
      <c r="A116" s="86"/>
      <c r="B116" s="86"/>
      <c r="C116" s="86"/>
      <c r="D116" s="88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8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8"/>
      <c r="AB116" s="86"/>
    </row>
    <row r="117" spans="1:28" ht="18" x14ac:dyDescent="0.25">
      <c r="A117" s="86"/>
      <c r="B117" s="86"/>
      <c r="C117" s="86"/>
      <c r="D117" s="88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8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8"/>
      <c r="AB117" s="86"/>
    </row>
    <row r="118" spans="1:28" ht="18" x14ac:dyDescent="0.25">
      <c r="A118" s="86"/>
      <c r="B118" s="86"/>
      <c r="C118" s="86"/>
      <c r="D118" s="88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8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8"/>
      <c r="AB118" s="86"/>
    </row>
    <row r="119" spans="1:28" ht="18" x14ac:dyDescent="0.25">
      <c r="A119" s="86"/>
      <c r="B119" s="86"/>
      <c r="C119" s="86"/>
      <c r="D119" s="88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8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8"/>
      <c r="AB119" s="86"/>
    </row>
    <row r="120" spans="1:28" ht="18" x14ac:dyDescent="0.25">
      <c r="A120" s="86"/>
      <c r="B120" s="86"/>
      <c r="C120" s="86"/>
      <c r="D120" s="90"/>
      <c r="E120" s="90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8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8"/>
      <c r="AB120" s="86"/>
    </row>
    <row r="121" spans="1:28" ht="18" x14ac:dyDescent="0.25">
      <c r="A121" s="86"/>
      <c r="B121" s="86"/>
      <c r="C121" s="86"/>
      <c r="D121" s="88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8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8"/>
      <c r="AB121" s="86"/>
    </row>
    <row r="122" spans="1:28" ht="18" x14ac:dyDescent="0.25">
      <c r="A122" s="86"/>
      <c r="B122" s="86"/>
      <c r="C122" s="86"/>
      <c r="D122" s="88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8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8"/>
      <c r="AB122" s="86"/>
    </row>
    <row r="123" spans="1:28" ht="18" x14ac:dyDescent="0.25">
      <c r="A123" s="86"/>
      <c r="B123" s="86"/>
      <c r="C123" s="86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8"/>
      <c r="AB123" s="86"/>
    </row>
    <row r="124" spans="1:28" ht="18" x14ac:dyDescent="0.25">
      <c r="A124" s="86"/>
      <c r="B124" s="86"/>
      <c r="C124" s="86"/>
      <c r="D124" s="90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8"/>
      <c r="AB124" s="86"/>
    </row>
    <row r="125" spans="1:28" ht="18" x14ac:dyDescent="0.25">
      <c r="A125" s="86"/>
      <c r="B125" s="86"/>
      <c r="C125" s="86"/>
      <c r="D125" s="90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8"/>
      <c r="AB125" s="86"/>
    </row>
  </sheetData>
  <sortState ref="B9:AB57">
    <sortCondition descending="1" ref="AB9:AB57"/>
  </sortState>
  <mergeCells count="12">
    <mergeCell ref="AB5:AB7"/>
    <mergeCell ref="F6:O6"/>
    <mergeCell ref="A2:AB4"/>
    <mergeCell ref="A5:A7"/>
    <mergeCell ref="B5:B7"/>
    <mergeCell ref="C5:C7"/>
    <mergeCell ref="D5:D7"/>
    <mergeCell ref="E5:E7"/>
    <mergeCell ref="F5:O5"/>
    <mergeCell ref="P5:P7"/>
    <mergeCell ref="Q5:Z5"/>
    <mergeCell ref="AA5:AA7"/>
  </mergeCells>
  <pageMargins left="0.7" right="0.7" top="0.75" bottom="0.75" header="0.3" footer="0.3"/>
  <pageSetup paperSize="9" scale="56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140"/>
  <sheetViews>
    <sheetView zoomScaleNormal="100" workbookViewId="0">
      <selection activeCell="D13" sqref="D13"/>
    </sheetView>
  </sheetViews>
  <sheetFormatPr baseColWidth="10" defaultRowHeight="15.75" x14ac:dyDescent="0.25"/>
  <cols>
    <col min="1" max="1" width="7" customWidth="1"/>
    <col min="3" max="3" width="15.85546875" customWidth="1"/>
    <col min="4" max="4" width="32.42578125" customWidth="1"/>
    <col min="5" max="5" width="22.7109375" customWidth="1"/>
    <col min="6" max="15" width="5.7109375" customWidth="1"/>
    <col min="16" max="16" width="7.7109375" customWidth="1"/>
    <col min="17" max="26" width="5.7109375" customWidth="1"/>
    <col min="27" max="27" width="7.7109375" style="25" customWidth="1"/>
  </cols>
  <sheetData>
    <row r="2" spans="1:28" ht="20.25" customHeight="1" x14ac:dyDescent="0.25">
      <c r="A2" s="116" t="s">
        <v>191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pans="1:28" ht="20.25" customHeight="1" x14ac:dyDescent="0.25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ht="20.25" customHeight="1" x14ac:dyDescent="0.25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</row>
    <row r="5" spans="1:28" ht="20.25" customHeight="1" x14ac:dyDescent="0.3">
      <c r="A5" s="122" t="s">
        <v>62</v>
      </c>
      <c r="B5" s="122" t="s">
        <v>76</v>
      </c>
      <c r="C5" s="125" t="s">
        <v>3</v>
      </c>
      <c r="D5" s="128" t="s">
        <v>13</v>
      </c>
      <c r="E5" s="131" t="s">
        <v>0</v>
      </c>
      <c r="F5" s="146" t="s">
        <v>63</v>
      </c>
      <c r="G5" s="147"/>
      <c r="H5" s="147"/>
      <c r="I5" s="147"/>
      <c r="J5" s="147"/>
      <c r="K5" s="147"/>
      <c r="L5" s="147"/>
      <c r="M5" s="147"/>
      <c r="N5" s="147"/>
      <c r="O5" s="148"/>
      <c r="P5" s="140" t="s">
        <v>66</v>
      </c>
      <c r="Q5" s="149" t="s">
        <v>107</v>
      </c>
      <c r="R5" s="150"/>
      <c r="S5" s="150"/>
      <c r="T5" s="150"/>
      <c r="U5" s="150"/>
      <c r="V5" s="150"/>
      <c r="W5" s="150"/>
      <c r="X5" s="150"/>
      <c r="Y5" s="150"/>
      <c r="Z5" s="151"/>
      <c r="AA5" s="140" t="s">
        <v>72</v>
      </c>
      <c r="AB5" s="143" t="s">
        <v>71</v>
      </c>
    </row>
    <row r="6" spans="1:28" ht="109.5" customHeight="1" x14ac:dyDescent="0.25">
      <c r="A6" s="123"/>
      <c r="B6" s="123"/>
      <c r="C6" s="126"/>
      <c r="D6" s="129"/>
      <c r="E6" s="132"/>
      <c r="F6" s="134"/>
      <c r="G6" s="135"/>
      <c r="H6" s="135"/>
      <c r="I6" s="135"/>
      <c r="J6" s="135"/>
      <c r="K6" s="135"/>
      <c r="L6" s="135"/>
      <c r="M6" s="135"/>
      <c r="N6" s="135"/>
      <c r="O6" s="136"/>
      <c r="P6" s="141"/>
      <c r="Q6" s="26"/>
      <c r="R6" s="27"/>
      <c r="S6" s="27"/>
      <c r="T6" s="27"/>
      <c r="U6" s="27"/>
      <c r="V6" s="27"/>
      <c r="W6" s="28"/>
      <c r="X6" s="29"/>
      <c r="Y6" s="29"/>
      <c r="Z6" s="30"/>
      <c r="AA6" s="141"/>
      <c r="AB6" s="144"/>
    </row>
    <row r="7" spans="1:28" ht="27" customHeight="1" x14ac:dyDescent="0.25">
      <c r="A7" s="124"/>
      <c r="B7" s="124"/>
      <c r="C7" s="127"/>
      <c r="D7" s="130"/>
      <c r="E7" s="133"/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142"/>
      <c r="Q7" s="21">
        <v>1</v>
      </c>
      <c r="R7" s="21">
        <v>2</v>
      </c>
      <c r="S7" s="21">
        <v>3</v>
      </c>
      <c r="T7" s="21">
        <v>4</v>
      </c>
      <c r="U7" s="21">
        <v>5</v>
      </c>
      <c r="V7" s="21">
        <v>6</v>
      </c>
      <c r="W7" s="21">
        <v>7</v>
      </c>
      <c r="X7" s="21">
        <v>8</v>
      </c>
      <c r="Y7" s="21">
        <v>9</v>
      </c>
      <c r="Z7" s="21">
        <v>10</v>
      </c>
      <c r="AA7" s="142"/>
      <c r="AB7" s="145"/>
    </row>
    <row r="8" spans="1:28" ht="18" x14ac:dyDescent="0.25">
      <c r="A8" s="14"/>
      <c r="B8" s="14" t="s">
        <v>112</v>
      </c>
      <c r="C8" s="15" t="s">
        <v>113</v>
      </c>
      <c r="D8" s="16" t="s">
        <v>108</v>
      </c>
      <c r="E8" s="16" t="s">
        <v>118</v>
      </c>
      <c r="F8" s="24">
        <v>10</v>
      </c>
      <c r="G8" s="24">
        <v>10</v>
      </c>
      <c r="H8" s="24">
        <v>10</v>
      </c>
      <c r="I8" s="24">
        <v>10</v>
      </c>
      <c r="J8" s="24">
        <v>10</v>
      </c>
      <c r="K8" s="24">
        <v>10</v>
      </c>
      <c r="L8" s="24">
        <v>10</v>
      </c>
      <c r="M8" s="24">
        <v>10</v>
      </c>
      <c r="N8" s="24">
        <v>10</v>
      </c>
      <c r="O8" s="24">
        <v>10</v>
      </c>
      <c r="P8" s="16">
        <f>SUM(F8:O8)</f>
        <v>100</v>
      </c>
      <c r="Q8" s="24">
        <v>10</v>
      </c>
      <c r="R8" s="24">
        <v>10</v>
      </c>
      <c r="S8" s="24">
        <v>10</v>
      </c>
      <c r="T8" s="24">
        <v>10</v>
      </c>
      <c r="U8" s="24">
        <v>10</v>
      </c>
      <c r="V8" s="24">
        <v>10</v>
      </c>
      <c r="W8" s="24">
        <v>10</v>
      </c>
      <c r="X8" s="24">
        <v>10</v>
      </c>
      <c r="Y8" s="24">
        <v>10</v>
      </c>
      <c r="Z8" s="24">
        <v>10</v>
      </c>
      <c r="AA8" s="16">
        <f>SUM(Q8:Z8)</f>
        <v>100</v>
      </c>
      <c r="AB8" s="14">
        <f>SUM(AA8,P8)</f>
        <v>200</v>
      </c>
    </row>
    <row r="9" spans="1:28" ht="18" x14ac:dyDescent="0.25">
      <c r="A9" s="14">
        <v>1</v>
      </c>
      <c r="B9" s="14" t="s">
        <v>59</v>
      </c>
      <c r="C9" s="14">
        <v>82652891</v>
      </c>
      <c r="D9" s="16" t="s">
        <v>187</v>
      </c>
      <c r="E9" s="16" t="s">
        <v>2</v>
      </c>
      <c r="F9" s="24">
        <v>9</v>
      </c>
      <c r="G9" s="24">
        <v>9</v>
      </c>
      <c r="H9" s="24">
        <v>9</v>
      </c>
      <c r="I9" s="24">
        <v>7</v>
      </c>
      <c r="J9" s="24">
        <v>7</v>
      </c>
      <c r="K9" s="24">
        <v>7</v>
      </c>
      <c r="L9" s="24">
        <v>6</v>
      </c>
      <c r="M9" s="24">
        <v>4</v>
      </c>
      <c r="N9" s="24">
        <v>4</v>
      </c>
      <c r="O9" s="24">
        <v>3</v>
      </c>
      <c r="P9" s="16">
        <f>SUM(F9:O9)</f>
        <v>65</v>
      </c>
      <c r="Q9" s="24">
        <v>9</v>
      </c>
      <c r="R9" s="24">
        <v>8</v>
      </c>
      <c r="S9" s="24">
        <v>8</v>
      </c>
      <c r="T9" s="24">
        <v>7</v>
      </c>
      <c r="U9" s="24">
        <v>7</v>
      </c>
      <c r="V9" s="24">
        <v>7</v>
      </c>
      <c r="W9" s="24">
        <v>6</v>
      </c>
      <c r="X9" s="24">
        <v>5</v>
      </c>
      <c r="Y9" s="24">
        <v>5</v>
      </c>
      <c r="Z9" s="24">
        <v>5</v>
      </c>
      <c r="AA9" s="16">
        <f>SUM(Q9:Z9)</f>
        <v>67</v>
      </c>
      <c r="AB9" s="14">
        <f>P9+AA9</f>
        <v>132</v>
      </c>
    </row>
    <row r="10" spans="1:28" ht="18" x14ac:dyDescent="0.25">
      <c r="A10" s="86"/>
      <c r="B10" s="86"/>
      <c r="C10" s="87"/>
      <c r="D10" s="88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8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8"/>
      <c r="AB10" s="86"/>
    </row>
    <row r="11" spans="1:28" ht="18" x14ac:dyDescent="0.25">
      <c r="A11" s="86"/>
      <c r="B11" s="86"/>
      <c r="C11" s="86"/>
      <c r="D11" s="88"/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8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8"/>
      <c r="AB11" s="86"/>
    </row>
    <row r="12" spans="1:28" ht="18" x14ac:dyDescent="0.25">
      <c r="A12" s="86"/>
      <c r="B12" s="86"/>
      <c r="C12" s="86"/>
      <c r="D12" s="88"/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8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8"/>
      <c r="AB12" s="86"/>
    </row>
    <row r="13" spans="1:28" ht="18" x14ac:dyDescent="0.25">
      <c r="A13" s="86"/>
      <c r="B13" s="86"/>
      <c r="C13" s="86"/>
      <c r="D13" s="88"/>
      <c r="E13" s="88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8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8"/>
      <c r="AB13" s="86"/>
    </row>
    <row r="14" spans="1:28" ht="18" x14ac:dyDescent="0.25">
      <c r="A14" s="86"/>
      <c r="B14" s="86"/>
      <c r="C14" s="86"/>
      <c r="D14" s="88"/>
      <c r="E14" s="88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8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8"/>
      <c r="AB14" s="86"/>
    </row>
    <row r="15" spans="1:28" ht="18" x14ac:dyDescent="0.25">
      <c r="A15" s="86"/>
      <c r="B15" s="86"/>
      <c r="C15" s="86"/>
      <c r="D15" s="90"/>
      <c r="E15" s="88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8"/>
      <c r="AB15" s="86"/>
    </row>
    <row r="16" spans="1:28" ht="18" x14ac:dyDescent="0.25">
      <c r="A16" s="86"/>
      <c r="B16" s="86"/>
      <c r="C16" s="86"/>
      <c r="D16" s="90"/>
      <c r="E16" s="88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8"/>
      <c r="AB16" s="86"/>
    </row>
    <row r="17" spans="1:28" ht="18" x14ac:dyDescent="0.25">
      <c r="A17" s="86"/>
      <c r="B17" s="86"/>
      <c r="C17" s="86"/>
      <c r="D17" s="90"/>
      <c r="E17" s="88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8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8"/>
      <c r="AB17" s="86"/>
    </row>
    <row r="18" spans="1:28" ht="18" x14ac:dyDescent="0.25">
      <c r="A18" s="86"/>
      <c r="B18" s="86"/>
      <c r="C18" s="86"/>
      <c r="D18" s="90"/>
      <c r="E18" s="88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8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8"/>
      <c r="AB18" s="86"/>
    </row>
    <row r="19" spans="1:28" ht="18" x14ac:dyDescent="0.25">
      <c r="A19" s="86"/>
      <c r="B19" s="86"/>
      <c r="C19" s="86"/>
      <c r="D19" s="90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8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8"/>
      <c r="AB19" s="86"/>
    </row>
    <row r="20" spans="1:28" ht="18" x14ac:dyDescent="0.25">
      <c r="A20" s="86"/>
      <c r="B20" s="86"/>
      <c r="C20" s="86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8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8"/>
      <c r="AB20" s="86"/>
    </row>
    <row r="21" spans="1:28" ht="18" x14ac:dyDescent="0.25">
      <c r="A21" s="86"/>
      <c r="B21" s="86"/>
      <c r="C21" s="86"/>
      <c r="D21" s="88"/>
      <c r="E21" s="88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8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8"/>
      <c r="AB21" s="86"/>
    </row>
    <row r="22" spans="1:28" ht="18" x14ac:dyDescent="0.25">
      <c r="A22" s="86"/>
      <c r="B22" s="86"/>
      <c r="C22" s="86"/>
      <c r="D22" s="88"/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8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8"/>
      <c r="AB22" s="86"/>
    </row>
    <row r="23" spans="1:28" ht="18" x14ac:dyDescent="0.25">
      <c r="A23" s="86"/>
      <c r="B23" s="86"/>
      <c r="C23" s="86"/>
      <c r="D23" s="88"/>
      <c r="E23" s="88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8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8"/>
      <c r="AB23" s="86"/>
    </row>
    <row r="24" spans="1:28" ht="18" x14ac:dyDescent="0.25">
      <c r="A24" s="86"/>
      <c r="B24" s="86"/>
      <c r="C24" s="86"/>
      <c r="D24" s="88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8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8"/>
      <c r="AB24" s="86"/>
    </row>
    <row r="25" spans="1:28" ht="18" x14ac:dyDescent="0.25">
      <c r="A25" s="86"/>
      <c r="B25" s="86"/>
      <c r="C25" s="86"/>
      <c r="D25" s="91"/>
      <c r="E25" s="9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8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8"/>
      <c r="AB25" s="86"/>
    </row>
    <row r="26" spans="1:28" ht="18" x14ac:dyDescent="0.25">
      <c r="A26" s="86"/>
      <c r="B26" s="86"/>
      <c r="C26" s="86"/>
      <c r="D26" s="91"/>
      <c r="E26" s="9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8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8"/>
      <c r="AB26" s="86"/>
    </row>
    <row r="27" spans="1:28" ht="18" x14ac:dyDescent="0.25">
      <c r="A27" s="86"/>
      <c r="B27" s="86"/>
      <c r="C27" s="86"/>
      <c r="D27" s="91"/>
      <c r="E27" s="9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8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8"/>
      <c r="AB27" s="86"/>
    </row>
    <row r="28" spans="1:28" ht="18" x14ac:dyDescent="0.25">
      <c r="A28" s="86"/>
      <c r="B28" s="86"/>
      <c r="C28" s="86"/>
      <c r="D28" s="91"/>
      <c r="E28" s="9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8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8"/>
      <c r="AB28" s="86"/>
    </row>
    <row r="29" spans="1:28" ht="18" x14ac:dyDescent="0.25">
      <c r="A29" s="86"/>
      <c r="B29" s="86"/>
      <c r="C29" s="86"/>
      <c r="D29" s="91"/>
      <c r="E29" s="9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8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8"/>
      <c r="AB29" s="86"/>
    </row>
    <row r="30" spans="1:28" ht="18" x14ac:dyDescent="0.25">
      <c r="A30" s="86"/>
      <c r="B30" s="86"/>
      <c r="C30" s="86"/>
      <c r="D30" s="88"/>
      <c r="E30" s="9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8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8"/>
      <c r="AB30" s="86"/>
    </row>
    <row r="31" spans="1:28" ht="18" x14ac:dyDescent="0.25">
      <c r="A31" s="86"/>
      <c r="B31" s="86"/>
      <c r="C31" s="86"/>
      <c r="D31" s="88"/>
      <c r="E31" s="9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8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8"/>
      <c r="AB31" s="86"/>
    </row>
    <row r="32" spans="1:28" ht="18" x14ac:dyDescent="0.25">
      <c r="A32" s="86"/>
      <c r="B32" s="86"/>
      <c r="C32" s="86"/>
      <c r="D32" s="88"/>
      <c r="E32" s="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8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8"/>
      <c r="AB32" s="86"/>
    </row>
    <row r="33" spans="1:28" ht="18" x14ac:dyDescent="0.25">
      <c r="A33" s="86"/>
      <c r="B33" s="86"/>
      <c r="C33" s="86"/>
      <c r="D33" s="88"/>
      <c r="E33" s="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8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8"/>
      <c r="AB33" s="86"/>
    </row>
    <row r="34" spans="1:28" ht="18" x14ac:dyDescent="0.25">
      <c r="A34" s="86"/>
      <c r="B34" s="86"/>
      <c r="C34" s="86"/>
      <c r="D34" s="88"/>
      <c r="E34" s="88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8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8"/>
      <c r="AB34" s="86"/>
    </row>
    <row r="35" spans="1:28" ht="18" x14ac:dyDescent="0.25">
      <c r="A35" s="86"/>
      <c r="B35" s="86"/>
      <c r="C35" s="86"/>
      <c r="D35" s="88"/>
      <c r="E35" s="88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8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8"/>
      <c r="AB35" s="86"/>
    </row>
    <row r="36" spans="1:28" ht="18" x14ac:dyDescent="0.25">
      <c r="A36" s="86"/>
      <c r="B36" s="86"/>
      <c r="C36" s="86"/>
      <c r="D36" s="88"/>
      <c r="E36" s="90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8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8"/>
      <c r="AB36" s="86"/>
    </row>
    <row r="37" spans="1:28" ht="18" x14ac:dyDescent="0.25">
      <c r="A37" s="86"/>
      <c r="B37" s="86"/>
      <c r="C37" s="86"/>
      <c r="D37" s="88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8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8"/>
      <c r="AB37" s="86"/>
    </row>
    <row r="38" spans="1:28" ht="18" x14ac:dyDescent="0.25">
      <c r="A38" s="86"/>
      <c r="B38" s="86"/>
      <c r="C38" s="86"/>
      <c r="D38" s="88"/>
      <c r="E38" s="88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8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8"/>
      <c r="AB38" s="86"/>
    </row>
    <row r="39" spans="1:28" ht="18" x14ac:dyDescent="0.25">
      <c r="A39" s="86"/>
      <c r="B39" s="86"/>
      <c r="C39" s="86"/>
      <c r="D39" s="88"/>
      <c r="E39" s="8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8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8"/>
      <c r="AB39" s="86"/>
    </row>
    <row r="40" spans="1:28" ht="18" x14ac:dyDescent="0.25">
      <c r="A40" s="86"/>
      <c r="B40" s="86"/>
      <c r="C40" s="86"/>
      <c r="D40" s="88"/>
      <c r="E40" s="88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8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8"/>
      <c r="AB40" s="86"/>
    </row>
    <row r="41" spans="1:28" ht="18" x14ac:dyDescent="0.25">
      <c r="A41" s="86"/>
      <c r="B41" s="86"/>
      <c r="C41" s="86"/>
      <c r="D41" s="88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8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8"/>
      <c r="AB41" s="86"/>
    </row>
    <row r="42" spans="1:28" ht="18" x14ac:dyDescent="0.25">
      <c r="A42" s="86"/>
      <c r="B42" s="86"/>
      <c r="C42" s="86"/>
      <c r="D42" s="88"/>
      <c r="E42" s="88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8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8"/>
      <c r="AB42" s="86"/>
    </row>
    <row r="43" spans="1:28" ht="18" x14ac:dyDescent="0.25">
      <c r="A43" s="86"/>
      <c r="B43" s="86"/>
      <c r="C43" s="86"/>
      <c r="D43" s="88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8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8"/>
      <c r="AB43" s="86"/>
    </row>
    <row r="44" spans="1:28" ht="18" x14ac:dyDescent="0.25">
      <c r="A44" s="86"/>
      <c r="B44" s="86"/>
      <c r="C44" s="86"/>
      <c r="D44" s="88"/>
      <c r="E44" s="8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8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8"/>
      <c r="AB44" s="86"/>
    </row>
    <row r="45" spans="1:28" ht="18" x14ac:dyDescent="0.25">
      <c r="A45" s="86"/>
      <c r="B45" s="86"/>
      <c r="C45" s="86"/>
      <c r="D45" s="88"/>
      <c r="E45" s="8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8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8"/>
      <c r="AB45" s="86"/>
    </row>
    <row r="46" spans="1:28" ht="18" x14ac:dyDescent="0.25">
      <c r="A46" s="86"/>
      <c r="B46" s="86"/>
      <c r="C46" s="86"/>
      <c r="D46" s="90"/>
      <c r="E46" s="90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8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8"/>
      <c r="AB46" s="86"/>
    </row>
    <row r="47" spans="1:28" ht="18" x14ac:dyDescent="0.25">
      <c r="A47" s="86"/>
      <c r="B47" s="86"/>
      <c r="C47" s="86"/>
      <c r="D47" s="90"/>
      <c r="E47" s="88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8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8"/>
      <c r="AB47" s="86"/>
    </row>
    <row r="48" spans="1:28" ht="18" x14ac:dyDescent="0.25">
      <c r="A48" s="86"/>
      <c r="B48" s="86"/>
      <c r="C48" s="86"/>
      <c r="D48" s="90"/>
      <c r="E48" s="88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8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8"/>
      <c r="AB48" s="86"/>
    </row>
    <row r="49" spans="1:29" ht="18" x14ac:dyDescent="0.25">
      <c r="A49" s="86"/>
      <c r="B49" s="86"/>
      <c r="C49" s="86"/>
      <c r="D49" s="90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8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8"/>
      <c r="AB49" s="86"/>
    </row>
    <row r="50" spans="1:29" ht="18" x14ac:dyDescent="0.25">
      <c r="A50" s="86"/>
      <c r="B50" s="86"/>
      <c r="C50" s="86"/>
      <c r="D50" s="90"/>
      <c r="E50" s="8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8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8"/>
      <c r="AB50" s="86"/>
    </row>
    <row r="51" spans="1:29" ht="18" x14ac:dyDescent="0.25">
      <c r="A51" s="86"/>
      <c r="B51" s="86"/>
      <c r="C51" s="86"/>
      <c r="D51" s="90"/>
      <c r="E51" s="8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8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8"/>
      <c r="AB51" s="86"/>
    </row>
    <row r="52" spans="1:29" ht="18" x14ac:dyDescent="0.25">
      <c r="A52" s="86"/>
      <c r="B52" s="86"/>
      <c r="C52" s="86"/>
      <c r="D52" s="90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8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8"/>
      <c r="AB52" s="86"/>
    </row>
    <row r="53" spans="1:29" ht="18" x14ac:dyDescent="0.25">
      <c r="A53" s="86"/>
      <c r="B53" s="86"/>
      <c r="C53" s="87"/>
      <c r="D53" s="88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8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8"/>
      <c r="AB53" s="86"/>
    </row>
    <row r="54" spans="1:29" ht="18" x14ac:dyDescent="0.25">
      <c r="A54" s="86"/>
      <c r="B54" s="86"/>
      <c r="C54" s="87"/>
      <c r="D54" s="88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8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8"/>
      <c r="AB54" s="86"/>
    </row>
    <row r="55" spans="1:29" ht="18" x14ac:dyDescent="0.25">
      <c r="A55" s="86"/>
      <c r="B55" s="86"/>
      <c r="C55" s="87"/>
      <c r="D55" s="88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8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8"/>
      <c r="AB55" s="86"/>
    </row>
    <row r="56" spans="1:29" ht="18" x14ac:dyDescent="0.25">
      <c r="A56" s="86"/>
      <c r="B56" s="86"/>
      <c r="C56" s="86"/>
      <c r="D56" s="88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8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8"/>
      <c r="AB56" s="86"/>
    </row>
    <row r="57" spans="1:29" ht="18" x14ac:dyDescent="0.25">
      <c r="A57" s="86"/>
      <c r="B57" s="86"/>
      <c r="C57" s="86"/>
      <c r="D57" s="88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8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8"/>
      <c r="AB57" s="86"/>
    </row>
    <row r="58" spans="1:29" ht="18" x14ac:dyDescent="0.25">
      <c r="A58" s="86"/>
      <c r="B58" s="86"/>
      <c r="C58" s="87"/>
      <c r="D58" s="88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8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8"/>
      <c r="AB58" s="86"/>
    </row>
    <row r="59" spans="1:29" ht="18" x14ac:dyDescent="0.25">
      <c r="A59" s="77"/>
      <c r="B59" s="77"/>
      <c r="C59" s="78"/>
      <c r="D59" s="79"/>
      <c r="E59" s="79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79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79"/>
      <c r="AB59" s="77"/>
      <c r="AC59" s="81"/>
    </row>
    <row r="60" spans="1:29" ht="18" x14ac:dyDescent="0.25">
      <c r="A60" s="77"/>
      <c r="B60" s="77"/>
      <c r="C60" s="78"/>
      <c r="D60" s="79"/>
      <c r="E60" s="79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79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79"/>
      <c r="AB60" s="77"/>
      <c r="AC60" s="81"/>
    </row>
    <row r="61" spans="1:29" ht="18" x14ac:dyDescent="0.25">
      <c r="A61" s="77"/>
      <c r="B61" s="77"/>
      <c r="C61" s="78"/>
      <c r="D61" s="79"/>
      <c r="E61" s="79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79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79"/>
      <c r="AB61" s="77"/>
      <c r="AC61" s="81"/>
    </row>
    <row r="62" spans="1:29" ht="18" x14ac:dyDescent="0.25">
      <c r="A62" s="77"/>
      <c r="B62" s="77"/>
      <c r="C62" s="78"/>
      <c r="D62" s="79"/>
      <c r="E62" s="79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79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79"/>
      <c r="AB62" s="77"/>
      <c r="AC62" s="81"/>
    </row>
    <row r="63" spans="1:29" ht="18" x14ac:dyDescent="0.25">
      <c r="A63" s="77"/>
      <c r="B63" s="77"/>
      <c r="C63" s="78"/>
      <c r="D63" s="79"/>
      <c r="E63" s="79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79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79"/>
      <c r="AB63" s="77"/>
      <c r="AC63" s="81"/>
    </row>
    <row r="64" spans="1:29" ht="18" x14ac:dyDescent="0.25">
      <c r="A64" s="77"/>
      <c r="B64" s="77"/>
      <c r="C64" s="78"/>
      <c r="D64" s="79"/>
      <c r="E64" s="79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79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79"/>
      <c r="AB64" s="77"/>
      <c r="AC64" s="81"/>
    </row>
    <row r="65" spans="1:29" ht="18" x14ac:dyDescent="0.25">
      <c r="A65" s="77"/>
      <c r="B65" s="77"/>
      <c r="C65" s="78"/>
      <c r="D65" s="79"/>
      <c r="E65" s="7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79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79"/>
      <c r="AB65" s="77"/>
      <c r="AC65" s="81"/>
    </row>
    <row r="66" spans="1:29" ht="18" x14ac:dyDescent="0.25">
      <c r="A66" s="77"/>
      <c r="B66" s="77"/>
      <c r="C66" s="78"/>
      <c r="D66" s="79"/>
      <c r="E66" s="79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79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79"/>
      <c r="AB66" s="77"/>
      <c r="AC66" s="81"/>
    </row>
    <row r="67" spans="1:29" ht="18" x14ac:dyDescent="0.25">
      <c r="A67" s="77"/>
      <c r="B67" s="77"/>
      <c r="C67" s="78"/>
      <c r="D67" s="79"/>
      <c r="E67" s="79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79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79"/>
      <c r="AB67" s="77"/>
      <c r="AC67" s="81"/>
    </row>
    <row r="68" spans="1:29" ht="18" x14ac:dyDescent="0.25">
      <c r="A68" s="77"/>
      <c r="B68" s="77"/>
      <c r="C68" s="78"/>
      <c r="D68" s="79"/>
      <c r="E68" s="79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79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79"/>
      <c r="AB68" s="77"/>
      <c r="AC68" s="81"/>
    </row>
    <row r="69" spans="1:29" ht="18" x14ac:dyDescent="0.25">
      <c r="A69" s="77"/>
      <c r="B69" s="77"/>
      <c r="C69" s="78"/>
      <c r="D69" s="79"/>
      <c r="E69" s="79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79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79"/>
      <c r="AB69" s="77"/>
      <c r="AC69" s="81"/>
    </row>
    <row r="70" spans="1:29" ht="18" x14ac:dyDescent="0.25">
      <c r="A70" s="77"/>
      <c r="B70" s="77"/>
      <c r="C70" s="78"/>
      <c r="D70" s="79"/>
      <c r="E70" s="79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79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79"/>
      <c r="AB70" s="77"/>
      <c r="AC70" s="81"/>
    </row>
    <row r="71" spans="1:29" ht="18" x14ac:dyDescent="0.25">
      <c r="A71" s="77"/>
      <c r="B71" s="77"/>
      <c r="C71" s="78"/>
      <c r="D71" s="79"/>
      <c r="E71" s="79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79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79"/>
      <c r="AB71" s="77"/>
      <c r="AC71" s="81"/>
    </row>
    <row r="72" spans="1:29" ht="18" x14ac:dyDescent="0.25">
      <c r="A72" s="77"/>
      <c r="B72" s="77"/>
      <c r="C72" s="78"/>
      <c r="D72" s="79"/>
      <c r="E72" s="79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79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79"/>
      <c r="AB72" s="77"/>
      <c r="AC72" s="81"/>
    </row>
    <row r="73" spans="1:29" ht="18" x14ac:dyDescent="0.25">
      <c r="A73" s="77"/>
      <c r="B73" s="77"/>
      <c r="C73" s="78"/>
      <c r="D73" s="79"/>
      <c r="E73" s="79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79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79"/>
      <c r="AB73" s="77"/>
      <c r="AC73" s="81"/>
    </row>
    <row r="74" spans="1:29" ht="18" x14ac:dyDescent="0.25">
      <c r="A74" s="77"/>
      <c r="B74" s="77"/>
      <c r="C74" s="78"/>
      <c r="D74" s="79"/>
      <c r="E74" s="79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79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79"/>
      <c r="AB74" s="77"/>
      <c r="AC74" s="81"/>
    </row>
    <row r="75" spans="1:29" ht="18" x14ac:dyDescent="0.25">
      <c r="A75" s="77"/>
      <c r="B75" s="77"/>
      <c r="C75" s="78"/>
      <c r="D75" s="79"/>
      <c r="E75" s="79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79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79"/>
      <c r="AB75" s="77"/>
      <c r="AC75" s="81"/>
    </row>
    <row r="76" spans="1:29" ht="18" x14ac:dyDescent="0.25">
      <c r="A76" s="77"/>
      <c r="B76" s="77"/>
      <c r="C76" s="78"/>
      <c r="D76" s="79"/>
      <c r="E76" s="79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79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79"/>
      <c r="AB76" s="77"/>
      <c r="AC76" s="81"/>
    </row>
    <row r="77" spans="1:29" ht="18" x14ac:dyDescent="0.25">
      <c r="A77" s="77"/>
      <c r="B77" s="77"/>
      <c r="C77" s="78"/>
      <c r="D77" s="79"/>
      <c r="E77" s="79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79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79"/>
      <c r="AB77" s="77"/>
      <c r="AC77" s="81"/>
    </row>
    <row r="78" spans="1:29" ht="18" x14ac:dyDescent="0.25">
      <c r="A78" s="77"/>
      <c r="B78" s="77"/>
      <c r="C78" s="78"/>
      <c r="D78" s="79"/>
      <c r="E78" s="79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79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79"/>
      <c r="AB78" s="77"/>
      <c r="AC78" s="81"/>
    </row>
    <row r="79" spans="1:29" ht="18" x14ac:dyDescent="0.25">
      <c r="A79" s="77"/>
      <c r="B79" s="77"/>
      <c r="C79" s="78"/>
      <c r="D79" s="79"/>
      <c r="E79" s="79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79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79"/>
      <c r="AB79" s="77"/>
      <c r="AC79" s="81"/>
    </row>
    <row r="80" spans="1:29" ht="18" x14ac:dyDescent="0.25">
      <c r="A80" s="77"/>
      <c r="B80" s="77"/>
      <c r="C80" s="78"/>
      <c r="D80" s="79"/>
      <c r="E80" s="79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79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79"/>
      <c r="AB80" s="77"/>
      <c r="AC80" s="81"/>
    </row>
    <row r="81" spans="1:29" ht="18" x14ac:dyDescent="0.25">
      <c r="A81" s="77"/>
      <c r="B81" s="77"/>
      <c r="C81" s="78"/>
      <c r="D81" s="79"/>
      <c r="E81" s="79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79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79"/>
      <c r="AB81" s="77"/>
      <c r="AC81" s="81"/>
    </row>
    <row r="82" spans="1:29" ht="18" x14ac:dyDescent="0.25">
      <c r="A82" s="77"/>
      <c r="B82" s="77"/>
      <c r="C82" s="78"/>
      <c r="D82" s="79"/>
      <c r="E82" s="79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79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79"/>
      <c r="AB82" s="77"/>
      <c r="AC82" s="81"/>
    </row>
    <row r="83" spans="1:29" ht="18" x14ac:dyDescent="0.25">
      <c r="A83" s="77"/>
      <c r="B83" s="77"/>
      <c r="C83" s="78"/>
      <c r="D83" s="79"/>
      <c r="E83" s="79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79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79"/>
      <c r="AB83" s="77"/>
      <c r="AC83" s="81"/>
    </row>
    <row r="84" spans="1:29" ht="18" x14ac:dyDescent="0.25">
      <c r="A84" s="77"/>
      <c r="B84" s="77"/>
      <c r="C84" s="78"/>
      <c r="D84" s="79"/>
      <c r="E84" s="79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79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79"/>
      <c r="AB84" s="77"/>
      <c r="AC84" s="81"/>
    </row>
    <row r="85" spans="1:29" ht="18" x14ac:dyDescent="0.25">
      <c r="A85" s="77"/>
      <c r="B85" s="77"/>
      <c r="C85" s="78"/>
      <c r="D85" s="79"/>
      <c r="E85" s="79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79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79"/>
      <c r="AB85" s="77"/>
      <c r="AC85" s="81"/>
    </row>
    <row r="86" spans="1:29" ht="18" x14ac:dyDescent="0.25">
      <c r="A86" s="77"/>
      <c r="B86" s="77"/>
      <c r="C86" s="78"/>
      <c r="D86" s="79"/>
      <c r="E86" s="79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79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79"/>
      <c r="AB86" s="77"/>
      <c r="AC86" s="81"/>
    </row>
    <row r="87" spans="1:29" ht="18" x14ac:dyDescent="0.25">
      <c r="A87" s="77"/>
      <c r="B87" s="77"/>
      <c r="C87" s="78"/>
      <c r="D87" s="79"/>
      <c r="E87" s="79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79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79"/>
      <c r="AB87" s="77"/>
      <c r="AC87" s="81"/>
    </row>
    <row r="88" spans="1:29" ht="18" x14ac:dyDescent="0.25">
      <c r="A88" s="77"/>
      <c r="B88" s="77"/>
      <c r="C88" s="78"/>
      <c r="D88" s="79"/>
      <c r="E88" s="79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79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79"/>
      <c r="AB88" s="77"/>
      <c r="AC88" s="81"/>
    </row>
    <row r="89" spans="1:29" ht="18" x14ac:dyDescent="0.25">
      <c r="A89" s="77"/>
      <c r="B89" s="77"/>
      <c r="C89" s="78"/>
      <c r="D89" s="79"/>
      <c r="E89" s="79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79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79"/>
      <c r="AB89" s="77"/>
      <c r="AC89" s="81"/>
    </row>
    <row r="90" spans="1:29" ht="18" x14ac:dyDescent="0.25">
      <c r="A90" s="77"/>
      <c r="B90" s="77"/>
      <c r="C90" s="78"/>
      <c r="D90" s="79"/>
      <c r="E90" s="79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79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79"/>
      <c r="AB90" s="77"/>
      <c r="AC90" s="81"/>
    </row>
    <row r="91" spans="1:29" ht="18" x14ac:dyDescent="0.25">
      <c r="A91" s="77"/>
      <c r="B91" s="77"/>
      <c r="C91" s="78"/>
      <c r="D91" s="79"/>
      <c r="E91" s="79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79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79"/>
      <c r="AB91" s="77"/>
      <c r="AC91" s="81"/>
    </row>
    <row r="92" spans="1:29" ht="18" x14ac:dyDescent="0.25">
      <c r="A92" s="77"/>
      <c r="B92" s="77"/>
      <c r="C92" s="78"/>
      <c r="D92" s="79"/>
      <c r="E92" s="79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79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79"/>
      <c r="AB92" s="77"/>
      <c r="AC92" s="81"/>
    </row>
    <row r="93" spans="1:29" ht="18" x14ac:dyDescent="0.25">
      <c r="A93" s="77"/>
      <c r="B93" s="77"/>
      <c r="C93" s="78"/>
      <c r="D93" s="79"/>
      <c r="E93" s="79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79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79"/>
      <c r="AB93" s="77"/>
      <c r="AC93" s="81"/>
    </row>
    <row r="94" spans="1:29" ht="18" x14ac:dyDescent="0.25">
      <c r="A94" s="77"/>
      <c r="B94" s="77"/>
      <c r="C94" s="78"/>
      <c r="D94" s="79"/>
      <c r="E94" s="79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79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79"/>
      <c r="AB94" s="77"/>
      <c r="AC94" s="81"/>
    </row>
    <row r="95" spans="1:29" ht="18" x14ac:dyDescent="0.25">
      <c r="A95" s="77"/>
      <c r="B95" s="77"/>
      <c r="C95" s="78"/>
      <c r="D95" s="79"/>
      <c r="E95" s="79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79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79"/>
      <c r="AB95" s="77"/>
      <c r="AC95" s="81"/>
    </row>
    <row r="96" spans="1:29" ht="18" x14ac:dyDescent="0.25">
      <c r="A96" s="77"/>
      <c r="B96" s="77"/>
      <c r="C96" s="78"/>
      <c r="D96" s="79"/>
      <c r="E96" s="79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79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79"/>
      <c r="AB96" s="77"/>
      <c r="AC96" s="81"/>
    </row>
    <row r="97" spans="1:29" ht="18" x14ac:dyDescent="0.25">
      <c r="A97" s="77"/>
      <c r="B97" s="77"/>
      <c r="C97" s="78"/>
      <c r="D97" s="79"/>
      <c r="E97" s="79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79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79"/>
      <c r="AB97" s="77"/>
      <c r="AC97" s="81"/>
    </row>
    <row r="98" spans="1:29" ht="18" x14ac:dyDescent="0.25">
      <c r="A98" s="77"/>
      <c r="B98" s="77"/>
      <c r="C98" s="78"/>
      <c r="D98" s="79"/>
      <c r="E98" s="79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79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79"/>
      <c r="AB98" s="77"/>
      <c r="AC98" s="81"/>
    </row>
    <row r="99" spans="1:29" ht="18" x14ac:dyDescent="0.25">
      <c r="A99" s="77"/>
      <c r="B99" s="77"/>
      <c r="C99" s="78"/>
      <c r="D99" s="79"/>
      <c r="E99" s="79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79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79"/>
      <c r="AB99" s="77"/>
      <c r="AC99" s="81"/>
    </row>
    <row r="100" spans="1:29" ht="18" x14ac:dyDescent="0.25">
      <c r="A100" s="77"/>
      <c r="B100" s="77"/>
      <c r="C100" s="78"/>
      <c r="D100" s="79"/>
      <c r="E100" s="79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79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79"/>
      <c r="AB100" s="77"/>
      <c r="AC100" s="81"/>
    </row>
    <row r="101" spans="1:29" ht="18" x14ac:dyDescent="0.25">
      <c r="A101" s="77"/>
      <c r="B101" s="77"/>
      <c r="C101" s="78"/>
      <c r="D101" s="79"/>
      <c r="E101" s="79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79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79"/>
      <c r="AB101" s="77"/>
      <c r="AC101" s="81"/>
    </row>
    <row r="102" spans="1:29" ht="18" x14ac:dyDescent="0.25">
      <c r="A102" s="77"/>
      <c r="B102" s="77"/>
      <c r="C102" s="78"/>
      <c r="D102" s="79"/>
      <c r="E102" s="79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79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79"/>
      <c r="AB102" s="77"/>
      <c r="AC102" s="81"/>
    </row>
    <row r="103" spans="1:29" ht="18" x14ac:dyDescent="0.25">
      <c r="A103" s="77"/>
      <c r="B103" s="77"/>
      <c r="C103" s="78"/>
      <c r="D103" s="79"/>
      <c r="E103" s="79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79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79"/>
      <c r="AB103" s="77"/>
      <c r="AC103" s="81"/>
    </row>
    <row r="104" spans="1:29" ht="18" x14ac:dyDescent="0.25">
      <c r="A104" s="77"/>
      <c r="B104" s="77"/>
      <c r="C104" s="78"/>
      <c r="D104" s="79"/>
      <c r="E104" s="79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79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79"/>
      <c r="AB104" s="77"/>
      <c r="AC104" s="81"/>
    </row>
    <row r="105" spans="1:29" ht="18" x14ac:dyDescent="0.25">
      <c r="A105" s="77"/>
      <c r="B105" s="77"/>
      <c r="C105" s="78"/>
      <c r="D105" s="79"/>
      <c r="E105" s="79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79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79"/>
      <c r="AB105" s="77"/>
      <c r="AC105" s="81"/>
    </row>
    <row r="106" spans="1:29" ht="18" x14ac:dyDescent="0.25">
      <c r="A106" s="77"/>
      <c r="B106" s="77"/>
      <c r="C106" s="78"/>
      <c r="D106" s="79"/>
      <c r="E106" s="79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79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79"/>
      <c r="AB106" s="77"/>
      <c r="AC106" s="81"/>
    </row>
    <row r="107" spans="1:29" ht="18" x14ac:dyDescent="0.25">
      <c r="A107" s="77"/>
      <c r="B107" s="77"/>
      <c r="C107" s="78"/>
      <c r="D107" s="79"/>
      <c r="E107" s="79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79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79"/>
      <c r="AB107" s="77"/>
      <c r="AC107" s="81"/>
    </row>
    <row r="108" spans="1:29" ht="18" x14ac:dyDescent="0.25">
      <c r="A108" s="77"/>
      <c r="B108" s="77"/>
      <c r="C108" s="78"/>
      <c r="D108" s="79"/>
      <c r="E108" s="79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79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79"/>
      <c r="AB108" s="77"/>
      <c r="AC108" s="81"/>
    </row>
    <row r="109" spans="1:29" ht="18" x14ac:dyDescent="0.25">
      <c r="A109" s="77"/>
      <c r="B109" s="77"/>
      <c r="C109" s="78"/>
      <c r="D109" s="79"/>
      <c r="E109" s="79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79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79"/>
      <c r="AB109" s="77"/>
      <c r="AC109" s="81"/>
    </row>
    <row r="110" spans="1:29" ht="18" x14ac:dyDescent="0.25">
      <c r="A110" s="77"/>
      <c r="B110" s="77"/>
      <c r="C110" s="78"/>
      <c r="D110" s="79"/>
      <c r="E110" s="79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79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79"/>
      <c r="AB110" s="77"/>
      <c r="AC110" s="81"/>
    </row>
    <row r="111" spans="1:29" ht="18" x14ac:dyDescent="0.25">
      <c r="A111" s="77"/>
      <c r="B111" s="77"/>
      <c r="C111" s="78"/>
      <c r="D111" s="79"/>
      <c r="E111" s="79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79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79"/>
      <c r="AB111" s="77"/>
      <c r="AC111" s="81"/>
    </row>
    <row r="112" spans="1:29" ht="18" x14ac:dyDescent="0.25">
      <c r="A112" s="77"/>
      <c r="B112" s="77"/>
      <c r="C112" s="78"/>
      <c r="D112" s="79"/>
      <c r="E112" s="79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79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79"/>
      <c r="AB112" s="77"/>
      <c r="AC112" s="81"/>
    </row>
    <row r="113" spans="1:29" ht="18" x14ac:dyDescent="0.25">
      <c r="A113" s="77"/>
      <c r="B113" s="77"/>
      <c r="C113" s="78"/>
      <c r="D113" s="79"/>
      <c r="E113" s="79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79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79"/>
      <c r="AB113" s="77"/>
      <c r="AC113" s="81"/>
    </row>
    <row r="114" spans="1:29" ht="18" x14ac:dyDescent="0.25">
      <c r="A114" s="77"/>
      <c r="B114" s="77"/>
      <c r="C114" s="78"/>
      <c r="D114" s="79"/>
      <c r="E114" s="79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79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79"/>
      <c r="AB114" s="77"/>
      <c r="AC114" s="81"/>
    </row>
    <row r="115" spans="1:29" ht="18" x14ac:dyDescent="0.25">
      <c r="A115" s="77"/>
      <c r="B115" s="77"/>
      <c r="C115" s="78"/>
      <c r="D115" s="79"/>
      <c r="E115" s="79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79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79"/>
      <c r="AB115" s="77"/>
      <c r="AC115" s="81"/>
    </row>
    <row r="116" spans="1:29" ht="18" x14ac:dyDescent="0.25">
      <c r="A116" s="77"/>
      <c r="B116" s="77"/>
      <c r="C116" s="78"/>
      <c r="D116" s="79"/>
      <c r="E116" s="79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79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79"/>
      <c r="AB116" s="77"/>
      <c r="AC116" s="81"/>
    </row>
    <row r="117" spans="1:29" ht="18" x14ac:dyDescent="0.25">
      <c r="A117" s="77"/>
      <c r="B117" s="77"/>
      <c r="C117" s="78"/>
      <c r="D117" s="79"/>
      <c r="E117" s="79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79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79"/>
      <c r="AB117" s="77"/>
      <c r="AC117" s="81"/>
    </row>
    <row r="118" spans="1:29" ht="18" x14ac:dyDescent="0.25">
      <c r="A118" s="77"/>
      <c r="B118" s="77"/>
      <c r="C118" s="78"/>
      <c r="D118" s="79"/>
      <c r="E118" s="79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79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79"/>
      <c r="AB118" s="77"/>
      <c r="AC118" s="81"/>
    </row>
    <row r="119" spans="1:29" ht="18" x14ac:dyDescent="0.25">
      <c r="A119" s="77"/>
      <c r="B119" s="77"/>
      <c r="C119" s="78"/>
      <c r="D119" s="79"/>
      <c r="E119" s="79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79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79"/>
      <c r="AB119" s="77"/>
      <c r="AC119" s="81"/>
    </row>
    <row r="120" spans="1:29" ht="18" x14ac:dyDescent="0.25">
      <c r="A120" s="77"/>
      <c r="B120" s="77"/>
      <c r="C120" s="78"/>
      <c r="D120" s="79"/>
      <c r="E120" s="79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79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79"/>
      <c r="AB120" s="77"/>
      <c r="AC120" s="81"/>
    </row>
    <row r="121" spans="1:29" ht="18" x14ac:dyDescent="0.25">
      <c r="A121" s="77"/>
      <c r="B121" s="77"/>
      <c r="C121" s="78"/>
      <c r="D121" s="79"/>
      <c r="E121" s="79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79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79"/>
      <c r="AB121" s="77"/>
      <c r="AC121" s="81"/>
    </row>
    <row r="122" spans="1:29" ht="18" x14ac:dyDescent="0.25">
      <c r="A122" s="77"/>
      <c r="B122" s="77"/>
      <c r="C122" s="78"/>
      <c r="D122" s="79"/>
      <c r="E122" s="79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79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79"/>
      <c r="AB122" s="77"/>
      <c r="AC122" s="81"/>
    </row>
    <row r="123" spans="1:29" ht="18" x14ac:dyDescent="0.25">
      <c r="A123" s="77"/>
      <c r="B123" s="77"/>
      <c r="C123" s="78"/>
      <c r="D123" s="79"/>
      <c r="E123" s="79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79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79"/>
      <c r="AB123" s="77"/>
      <c r="AC123" s="81"/>
    </row>
    <row r="124" spans="1:29" ht="18" x14ac:dyDescent="0.25">
      <c r="A124" s="77"/>
      <c r="B124" s="77"/>
      <c r="C124" s="78"/>
      <c r="D124" s="79"/>
      <c r="E124" s="79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79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79"/>
      <c r="AB124" s="77"/>
      <c r="AC124" s="81"/>
    </row>
    <row r="125" spans="1:29" ht="18" x14ac:dyDescent="0.25">
      <c r="A125" s="77"/>
      <c r="B125" s="77"/>
      <c r="C125" s="77"/>
      <c r="D125" s="79"/>
      <c r="E125" s="79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79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79"/>
      <c r="AB125" s="77"/>
      <c r="AC125" s="81"/>
    </row>
    <row r="126" spans="1:29" ht="18" x14ac:dyDescent="0.25">
      <c r="A126" s="77"/>
      <c r="B126" s="77"/>
      <c r="C126" s="77"/>
      <c r="D126" s="79"/>
      <c r="E126" s="79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79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79"/>
      <c r="AB126" s="77"/>
      <c r="AC126" s="81"/>
    </row>
    <row r="127" spans="1:29" ht="18" x14ac:dyDescent="0.25">
      <c r="A127" s="77"/>
      <c r="B127" s="77"/>
      <c r="C127" s="77"/>
      <c r="D127" s="79"/>
      <c r="E127" s="79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79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79"/>
      <c r="AB127" s="77"/>
      <c r="AC127" s="81"/>
    </row>
    <row r="128" spans="1:29" ht="18" x14ac:dyDescent="0.25">
      <c r="A128" s="77"/>
      <c r="B128" s="77"/>
      <c r="C128" s="77"/>
      <c r="D128" s="79"/>
      <c r="E128" s="79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79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79"/>
      <c r="AB128" s="77"/>
      <c r="AC128" s="81"/>
    </row>
    <row r="129" spans="1:29" ht="18" x14ac:dyDescent="0.25">
      <c r="A129" s="77"/>
      <c r="B129" s="77"/>
      <c r="C129" s="77"/>
      <c r="D129" s="79"/>
      <c r="E129" s="79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79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79"/>
      <c r="AB129" s="77"/>
      <c r="AC129" s="81"/>
    </row>
    <row r="130" spans="1:29" ht="18" x14ac:dyDescent="0.25">
      <c r="A130" s="77"/>
      <c r="B130" s="77"/>
      <c r="C130" s="77"/>
      <c r="D130" s="82"/>
      <c r="E130" s="82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79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79"/>
      <c r="AB130" s="77"/>
      <c r="AC130" s="81"/>
    </row>
    <row r="131" spans="1:29" ht="18" x14ac:dyDescent="0.25">
      <c r="A131" s="77"/>
      <c r="B131" s="77"/>
      <c r="C131" s="77"/>
      <c r="D131" s="79"/>
      <c r="E131" s="79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79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79"/>
      <c r="AB131" s="77"/>
      <c r="AC131" s="81"/>
    </row>
    <row r="132" spans="1:29" ht="18" x14ac:dyDescent="0.25">
      <c r="A132" s="77"/>
      <c r="B132" s="77"/>
      <c r="C132" s="77"/>
      <c r="D132" s="79"/>
      <c r="E132" s="79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79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79"/>
      <c r="AB132" s="77"/>
      <c r="AC132" s="81"/>
    </row>
    <row r="133" spans="1:29" ht="18" x14ac:dyDescent="0.25">
      <c r="A133" s="77"/>
      <c r="B133" s="77"/>
      <c r="C133" s="77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79"/>
      <c r="AB133" s="77"/>
      <c r="AC133" s="81"/>
    </row>
    <row r="134" spans="1:29" ht="18" x14ac:dyDescent="0.25">
      <c r="A134" s="77"/>
      <c r="B134" s="77"/>
      <c r="C134" s="77"/>
      <c r="D134" s="82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79"/>
      <c r="AB134" s="77"/>
      <c r="AC134" s="81"/>
    </row>
    <row r="135" spans="1:29" ht="18" x14ac:dyDescent="0.25">
      <c r="A135" s="77"/>
      <c r="B135" s="77"/>
      <c r="C135" s="77"/>
      <c r="D135" s="82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79"/>
      <c r="AB135" s="77"/>
      <c r="AC135" s="81"/>
    </row>
    <row r="136" spans="1:29" x14ac:dyDescent="0.2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3"/>
      <c r="AB136" s="81"/>
      <c r="AC136" s="81"/>
    </row>
    <row r="137" spans="1:29" x14ac:dyDescent="0.2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3"/>
      <c r="AB137" s="81"/>
      <c r="AC137" s="81"/>
    </row>
    <row r="138" spans="1:29" x14ac:dyDescent="0.2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3"/>
      <c r="AB138" s="81"/>
      <c r="AC138" s="81"/>
    </row>
    <row r="139" spans="1:29" x14ac:dyDescent="0.2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3"/>
      <c r="AB139" s="81"/>
      <c r="AC139" s="81"/>
    </row>
    <row r="140" spans="1:29" x14ac:dyDescent="0.2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3"/>
      <c r="AB140" s="92"/>
      <c r="AC140" s="92"/>
    </row>
  </sheetData>
  <sortState ref="C9:AB58">
    <sortCondition descending="1" ref="AB9:AB58"/>
  </sortState>
  <mergeCells count="12">
    <mergeCell ref="AB5:AB7"/>
    <mergeCell ref="F6:O6"/>
    <mergeCell ref="A2:AB4"/>
    <mergeCell ref="A5:A7"/>
    <mergeCell ref="B5:B7"/>
    <mergeCell ref="C5:C7"/>
    <mergeCell ref="D5:D7"/>
    <mergeCell ref="E5:E7"/>
    <mergeCell ref="F5:O5"/>
    <mergeCell ref="P5:P7"/>
    <mergeCell ref="Q5:Z5"/>
    <mergeCell ref="AA5:AA7"/>
  </mergeCells>
  <pageMargins left="0.7" right="0.7" top="0.75" bottom="0.75" header="0.3" footer="0.3"/>
  <pageSetup paperSize="9" scale="56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135"/>
  <sheetViews>
    <sheetView topLeftCell="A8" zoomScale="85" zoomScaleNormal="85" workbookViewId="0">
      <selection activeCell="M41" sqref="M41"/>
    </sheetView>
  </sheetViews>
  <sheetFormatPr baseColWidth="10" defaultRowHeight="15.75" x14ac:dyDescent="0.25"/>
  <cols>
    <col min="1" max="1" width="7" customWidth="1"/>
    <col min="3" max="3" width="15.85546875" customWidth="1"/>
    <col min="4" max="4" width="33" customWidth="1"/>
    <col min="5" max="5" width="22" customWidth="1"/>
    <col min="6" max="15" width="5.7109375" customWidth="1"/>
    <col min="16" max="16" width="7.7109375" customWidth="1"/>
    <col min="17" max="26" width="5.7109375" customWidth="1"/>
    <col min="27" max="27" width="7.7109375" style="25" customWidth="1"/>
  </cols>
  <sheetData>
    <row r="2" spans="1:28" ht="20.25" customHeight="1" x14ac:dyDescent="0.25">
      <c r="A2" s="116" t="s">
        <v>104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pans="1:28" ht="20.25" customHeight="1" x14ac:dyDescent="0.25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ht="20.25" customHeight="1" x14ac:dyDescent="0.25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</row>
    <row r="5" spans="1:28" ht="20.25" customHeight="1" x14ac:dyDescent="0.3">
      <c r="A5" s="122" t="s">
        <v>62</v>
      </c>
      <c r="B5" s="122" t="s">
        <v>76</v>
      </c>
      <c r="C5" s="125" t="s">
        <v>3</v>
      </c>
      <c r="D5" s="128" t="s">
        <v>13</v>
      </c>
      <c r="E5" s="131" t="s">
        <v>0</v>
      </c>
      <c r="F5" s="146" t="s">
        <v>63</v>
      </c>
      <c r="G5" s="147"/>
      <c r="H5" s="147"/>
      <c r="I5" s="147"/>
      <c r="J5" s="147"/>
      <c r="K5" s="147"/>
      <c r="L5" s="147"/>
      <c r="M5" s="147"/>
      <c r="N5" s="147"/>
      <c r="O5" s="148"/>
      <c r="P5" s="140" t="s">
        <v>66</v>
      </c>
      <c r="Q5" s="149" t="s">
        <v>107</v>
      </c>
      <c r="R5" s="150"/>
      <c r="S5" s="150"/>
      <c r="T5" s="150"/>
      <c r="U5" s="150"/>
      <c r="V5" s="150"/>
      <c r="W5" s="150"/>
      <c r="X5" s="150"/>
      <c r="Y5" s="150"/>
      <c r="Z5" s="151"/>
      <c r="AA5" s="140" t="s">
        <v>72</v>
      </c>
      <c r="AB5" s="143" t="s">
        <v>71</v>
      </c>
    </row>
    <row r="6" spans="1:28" ht="109.5" customHeight="1" x14ac:dyDescent="0.25">
      <c r="A6" s="123"/>
      <c r="B6" s="123"/>
      <c r="C6" s="126"/>
      <c r="D6" s="129"/>
      <c r="E6" s="132"/>
      <c r="F6" s="134"/>
      <c r="G6" s="135"/>
      <c r="H6" s="135"/>
      <c r="I6" s="135"/>
      <c r="J6" s="135"/>
      <c r="K6" s="135"/>
      <c r="L6" s="135"/>
      <c r="M6" s="135"/>
      <c r="N6" s="135"/>
      <c r="O6" s="136"/>
      <c r="P6" s="141"/>
      <c r="Q6" s="26"/>
      <c r="R6" s="27"/>
      <c r="S6" s="27"/>
      <c r="T6" s="27"/>
      <c r="U6" s="27"/>
      <c r="V6" s="27"/>
      <c r="W6" s="28"/>
      <c r="X6" s="29"/>
      <c r="Y6" s="29"/>
      <c r="Z6" s="30"/>
      <c r="AA6" s="141"/>
      <c r="AB6" s="144"/>
    </row>
    <row r="7" spans="1:28" ht="27" customHeight="1" x14ac:dyDescent="0.25">
      <c r="A7" s="124"/>
      <c r="B7" s="124"/>
      <c r="C7" s="127"/>
      <c r="D7" s="130"/>
      <c r="E7" s="133"/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142"/>
      <c r="Q7" s="21">
        <v>1</v>
      </c>
      <c r="R7" s="21">
        <v>2</v>
      </c>
      <c r="S7" s="21">
        <v>3</v>
      </c>
      <c r="T7" s="21">
        <v>4</v>
      </c>
      <c r="U7" s="21">
        <v>5</v>
      </c>
      <c r="V7" s="21">
        <v>6</v>
      </c>
      <c r="W7" s="21">
        <v>7</v>
      </c>
      <c r="X7" s="21">
        <v>8</v>
      </c>
      <c r="Y7" s="21">
        <v>9</v>
      </c>
      <c r="Z7" s="21">
        <v>10</v>
      </c>
      <c r="AA7" s="142"/>
      <c r="AB7" s="145"/>
    </row>
    <row r="8" spans="1:28" ht="18" x14ac:dyDescent="0.25">
      <c r="A8" s="14"/>
      <c r="B8" s="14" t="s">
        <v>112</v>
      </c>
      <c r="C8" s="15" t="s">
        <v>113</v>
      </c>
      <c r="D8" s="16" t="s">
        <v>108</v>
      </c>
      <c r="E8" s="16" t="s">
        <v>118</v>
      </c>
      <c r="F8" s="24">
        <v>10</v>
      </c>
      <c r="G8" s="24">
        <v>10</v>
      </c>
      <c r="H8" s="24">
        <v>10</v>
      </c>
      <c r="I8" s="24">
        <v>10</v>
      </c>
      <c r="J8" s="24">
        <v>10</v>
      </c>
      <c r="K8" s="24">
        <v>10</v>
      </c>
      <c r="L8" s="24">
        <v>10</v>
      </c>
      <c r="M8" s="24">
        <v>10</v>
      </c>
      <c r="N8" s="24">
        <v>10</v>
      </c>
      <c r="O8" s="24">
        <v>10</v>
      </c>
      <c r="P8" s="16">
        <f t="shared" ref="P8:P35" si="0">SUM(F8:O8)</f>
        <v>100</v>
      </c>
      <c r="Q8" s="24">
        <v>10</v>
      </c>
      <c r="R8" s="24">
        <v>10</v>
      </c>
      <c r="S8" s="24">
        <v>10</v>
      </c>
      <c r="T8" s="24">
        <v>10</v>
      </c>
      <c r="U8" s="24">
        <v>10</v>
      </c>
      <c r="V8" s="24">
        <v>10</v>
      </c>
      <c r="W8" s="24">
        <v>10</v>
      </c>
      <c r="X8" s="24">
        <v>10</v>
      </c>
      <c r="Y8" s="24">
        <v>10</v>
      </c>
      <c r="Z8" s="24">
        <v>10</v>
      </c>
      <c r="AA8" s="16">
        <f t="shared" ref="AA8:AA25" si="1">SUM(Q8:Z8)</f>
        <v>100</v>
      </c>
      <c r="AB8" s="14">
        <f>SUM(AA8,P8)</f>
        <v>200</v>
      </c>
    </row>
    <row r="9" spans="1:28" ht="18" x14ac:dyDescent="0.25">
      <c r="A9" s="14">
        <v>1</v>
      </c>
      <c r="B9" s="14" t="s">
        <v>59</v>
      </c>
      <c r="C9" s="15">
        <v>82473056</v>
      </c>
      <c r="D9" s="16" t="s">
        <v>15</v>
      </c>
      <c r="E9" s="16" t="s">
        <v>2</v>
      </c>
      <c r="F9" s="24">
        <v>10</v>
      </c>
      <c r="G9" s="24">
        <v>10</v>
      </c>
      <c r="H9" s="24">
        <v>10</v>
      </c>
      <c r="I9" s="24">
        <v>10</v>
      </c>
      <c r="J9" s="24">
        <v>10</v>
      </c>
      <c r="K9" s="24">
        <v>10</v>
      </c>
      <c r="L9" s="24">
        <v>10</v>
      </c>
      <c r="M9" s="24">
        <v>10</v>
      </c>
      <c r="N9" s="24">
        <v>10</v>
      </c>
      <c r="O9" s="24">
        <v>10</v>
      </c>
      <c r="P9" s="16">
        <f t="shared" si="0"/>
        <v>100</v>
      </c>
      <c r="Q9" s="24">
        <v>10</v>
      </c>
      <c r="R9" s="24">
        <v>10</v>
      </c>
      <c r="S9" s="24">
        <v>10</v>
      </c>
      <c r="T9" s="24">
        <v>10</v>
      </c>
      <c r="U9" s="24">
        <v>10</v>
      </c>
      <c r="V9" s="24">
        <v>10</v>
      </c>
      <c r="W9" s="24">
        <v>9</v>
      </c>
      <c r="X9" s="24">
        <v>9</v>
      </c>
      <c r="Y9" s="24">
        <v>8</v>
      </c>
      <c r="Z9" s="24">
        <v>8</v>
      </c>
      <c r="AA9" s="16">
        <f t="shared" si="1"/>
        <v>94</v>
      </c>
      <c r="AB9" s="14">
        <f t="shared" ref="AB9:AB35" si="2">P9+AA9</f>
        <v>194</v>
      </c>
    </row>
    <row r="10" spans="1:28" ht="18" x14ac:dyDescent="0.25">
      <c r="A10" s="14">
        <v>2</v>
      </c>
      <c r="B10" s="14" t="s">
        <v>95</v>
      </c>
      <c r="C10" s="14" t="s">
        <v>38</v>
      </c>
      <c r="D10" s="16" t="s">
        <v>37</v>
      </c>
      <c r="E10" s="16" t="s">
        <v>44</v>
      </c>
      <c r="F10" s="24">
        <v>10</v>
      </c>
      <c r="G10" s="24">
        <v>10</v>
      </c>
      <c r="H10" s="24">
        <v>10</v>
      </c>
      <c r="I10" s="24">
        <v>10</v>
      </c>
      <c r="J10" s="24">
        <v>10</v>
      </c>
      <c r="K10" s="24">
        <v>10</v>
      </c>
      <c r="L10" s="24">
        <v>10</v>
      </c>
      <c r="M10" s="24">
        <v>9</v>
      </c>
      <c r="N10" s="24">
        <v>9</v>
      </c>
      <c r="O10" s="24">
        <v>9</v>
      </c>
      <c r="P10" s="16">
        <f t="shared" si="0"/>
        <v>97</v>
      </c>
      <c r="Q10" s="24">
        <v>10</v>
      </c>
      <c r="R10" s="24">
        <v>10</v>
      </c>
      <c r="S10" s="24">
        <v>10</v>
      </c>
      <c r="T10" s="24">
        <v>10</v>
      </c>
      <c r="U10" s="24">
        <v>10</v>
      </c>
      <c r="V10" s="24">
        <v>10</v>
      </c>
      <c r="W10" s="24">
        <v>10</v>
      </c>
      <c r="X10" s="24">
        <v>9</v>
      </c>
      <c r="Y10" s="24">
        <v>8</v>
      </c>
      <c r="Z10" s="24">
        <v>7</v>
      </c>
      <c r="AA10" s="16">
        <f t="shared" si="1"/>
        <v>94</v>
      </c>
      <c r="AB10" s="14">
        <f t="shared" si="2"/>
        <v>191</v>
      </c>
    </row>
    <row r="11" spans="1:28" ht="18" x14ac:dyDescent="0.25">
      <c r="A11" s="14">
        <v>3</v>
      </c>
      <c r="B11" s="14" t="s">
        <v>81</v>
      </c>
      <c r="C11" s="14">
        <v>3422297</v>
      </c>
      <c r="D11" s="16" t="s">
        <v>33</v>
      </c>
      <c r="E11" s="18" t="s">
        <v>29</v>
      </c>
      <c r="F11" s="24">
        <v>10</v>
      </c>
      <c r="G11" s="24">
        <v>10</v>
      </c>
      <c r="H11" s="24">
        <v>10</v>
      </c>
      <c r="I11" s="24">
        <v>10</v>
      </c>
      <c r="J11" s="24">
        <v>10</v>
      </c>
      <c r="K11" s="24">
        <v>10</v>
      </c>
      <c r="L11" s="24">
        <v>10</v>
      </c>
      <c r="M11" s="24">
        <v>10</v>
      </c>
      <c r="N11" s="24">
        <v>10</v>
      </c>
      <c r="O11" s="24">
        <v>9</v>
      </c>
      <c r="P11" s="16">
        <f t="shared" si="0"/>
        <v>99</v>
      </c>
      <c r="Q11" s="24">
        <v>10</v>
      </c>
      <c r="R11" s="24">
        <v>10</v>
      </c>
      <c r="S11" s="24">
        <v>10</v>
      </c>
      <c r="T11" s="24">
        <v>9</v>
      </c>
      <c r="U11" s="24">
        <v>9</v>
      </c>
      <c r="V11" s="24">
        <v>9</v>
      </c>
      <c r="W11" s="24">
        <v>9</v>
      </c>
      <c r="X11" s="24">
        <v>9</v>
      </c>
      <c r="Y11" s="24">
        <v>9</v>
      </c>
      <c r="Z11" s="24">
        <v>7</v>
      </c>
      <c r="AA11" s="16">
        <f t="shared" si="1"/>
        <v>91</v>
      </c>
      <c r="AB11" s="14">
        <f t="shared" si="2"/>
        <v>190</v>
      </c>
    </row>
    <row r="12" spans="1:28" ht="18" x14ac:dyDescent="0.25">
      <c r="A12" s="14">
        <v>4</v>
      </c>
      <c r="B12" s="14" t="s">
        <v>91</v>
      </c>
      <c r="C12" s="14">
        <v>2506091</v>
      </c>
      <c r="D12" s="16" t="s">
        <v>35</v>
      </c>
      <c r="E12" s="18" t="s">
        <v>29</v>
      </c>
      <c r="F12" s="24">
        <v>10</v>
      </c>
      <c r="G12" s="24">
        <v>10</v>
      </c>
      <c r="H12" s="24">
        <v>10</v>
      </c>
      <c r="I12" s="24">
        <v>10</v>
      </c>
      <c r="J12" s="24">
        <v>10</v>
      </c>
      <c r="K12" s="24">
        <v>10</v>
      </c>
      <c r="L12" s="24">
        <v>10</v>
      </c>
      <c r="M12" s="24">
        <v>10</v>
      </c>
      <c r="N12" s="24">
        <v>10</v>
      </c>
      <c r="O12" s="24">
        <v>10</v>
      </c>
      <c r="P12" s="16">
        <f t="shared" si="0"/>
        <v>100</v>
      </c>
      <c r="Q12" s="24">
        <v>10</v>
      </c>
      <c r="R12" s="24">
        <v>10</v>
      </c>
      <c r="S12" s="24">
        <v>10</v>
      </c>
      <c r="T12" s="24">
        <v>10</v>
      </c>
      <c r="U12" s="24">
        <v>9</v>
      </c>
      <c r="V12" s="24">
        <v>9</v>
      </c>
      <c r="W12" s="24">
        <v>9</v>
      </c>
      <c r="X12" s="24">
        <v>8</v>
      </c>
      <c r="Y12" s="24">
        <v>8</v>
      </c>
      <c r="Z12" s="24">
        <v>7</v>
      </c>
      <c r="AA12" s="16">
        <f t="shared" si="1"/>
        <v>90</v>
      </c>
      <c r="AB12" s="14">
        <f t="shared" si="2"/>
        <v>190</v>
      </c>
    </row>
    <row r="13" spans="1:28" ht="18" x14ac:dyDescent="0.25">
      <c r="A13" s="14">
        <v>5</v>
      </c>
      <c r="B13" s="14" t="s">
        <v>80</v>
      </c>
      <c r="C13" s="14">
        <v>3307791</v>
      </c>
      <c r="D13" s="16" t="s">
        <v>16</v>
      </c>
      <c r="E13" s="16" t="s">
        <v>19</v>
      </c>
      <c r="F13" s="24">
        <v>10</v>
      </c>
      <c r="G13" s="24">
        <v>10</v>
      </c>
      <c r="H13" s="24">
        <v>10</v>
      </c>
      <c r="I13" s="24">
        <v>10</v>
      </c>
      <c r="J13" s="24">
        <v>10</v>
      </c>
      <c r="K13" s="24">
        <v>10</v>
      </c>
      <c r="L13" s="24">
        <v>10</v>
      </c>
      <c r="M13" s="24">
        <v>10</v>
      </c>
      <c r="N13" s="24">
        <v>10</v>
      </c>
      <c r="O13" s="24">
        <v>10</v>
      </c>
      <c r="P13" s="16">
        <f t="shared" si="0"/>
        <v>100</v>
      </c>
      <c r="Q13" s="24">
        <v>10</v>
      </c>
      <c r="R13" s="24">
        <v>9</v>
      </c>
      <c r="S13" s="24">
        <v>9</v>
      </c>
      <c r="T13" s="24">
        <v>9</v>
      </c>
      <c r="U13" s="24">
        <v>9</v>
      </c>
      <c r="V13" s="24">
        <v>9</v>
      </c>
      <c r="W13" s="24">
        <v>8</v>
      </c>
      <c r="X13" s="24">
        <v>8</v>
      </c>
      <c r="Y13" s="24">
        <v>8</v>
      </c>
      <c r="Z13" s="24">
        <v>7</v>
      </c>
      <c r="AA13" s="16">
        <f t="shared" si="1"/>
        <v>86</v>
      </c>
      <c r="AB13" s="14">
        <f t="shared" si="2"/>
        <v>186</v>
      </c>
    </row>
    <row r="14" spans="1:28" ht="18" x14ac:dyDescent="0.25">
      <c r="A14" s="14">
        <v>6</v>
      </c>
      <c r="B14" s="14" t="s">
        <v>124</v>
      </c>
      <c r="C14" s="14">
        <v>82509803</v>
      </c>
      <c r="D14" s="85" t="s">
        <v>147</v>
      </c>
      <c r="E14" s="16" t="s">
        <v>148</v>
      </c>
      <c r="F14" s="24">
        <v>10</v>
      </c>
      <c r="G14" s="24">
        <v>10</v>
      </c>
      <c r="H14" s="24">
        <v>10</v>
      </c>
      <c r="I14" s="24">
        <v>10</v>
      </c>
      <c r="J14" s="24">
        <v>10</v>
      </c>
      <c r="K14" s="24">
        <v>10</v>
      </c>
      <c r="L14" s="24">
        <v>10</v>
      </c>
      <c r="M14" s="24">
        <v>9</v>
      </c>
      <c r="N14" s="24">
        <v>9</v>
      </c>
      <c r="O14" s="24">
        <v>9</v>
      </c>
      <c r="P14" s="16">
        <f t="shared" si="0"/>
        <v>97</v>
      </c>
      <c r="Q14" s="24">
        <v>10</v>
      </c>
      <c r="R14" s="24">
        <v>10</v>
      </c>
      <c r="S14" s="24">
        <v>10</v>
      </c>
      <c r="T14" s="24">
        <v>9</v>
      </c>
      <c r="U14" s="24">
        <v>9</v>
      </c>
      <c r="V14" s="24">
        <v>9</v>
      </c>
      <c r="W14" s="24">
        <v>9</v>
      </c>
      <c r="X14" s="24">
        <v>8</v>
      </c>
      <c r="Y14" s="24">
        <v>8</v>
      </c>
      <c r="Z14" s="24">
        <v>7</v>
      </c>
      <c r="AA14" s="16">
        <f t="shared" si="1"/>
        <v>89</v>
      </c>
      <c r="AB14" s="14">
        <f t="shared" si="2"/>
        <v>186</v>
      </c>
    </row>
    <row r="15" spans="1:28" ht="18" x14ac:dyDescent="0.25">
      <c r="A15" s="14">
        <v>7</v>
      </c>
      <c r="B15" s="14" t="s">
        <v>78</v>
      </c>
      <c r="C15" s="14" t="s">
        <v>156</v>
      </c>
      <c r="D15" s="16" t="s">
        <v>27</v>
      </c>
      <c r="E15" s="16" t="s">
        <v>20</v>
      </c>
      <c r="F15" s="24">
        <v>10</v>
      </c>
      <c r="G15" s="24">
        <v>10</v>
      </c>
      <c r="H15" s="24">
        <v>10</v>
      </c>
      <c r="I15" s="24">
        <v>10</v>
      </c>
      <c r="J15" s="24">
        <v>10</v>
      </c>
      <c r="K15" s="24">
        <v>10</v>
      </c>
      <c r="L15" s="24">
        <v>10</v>
      </c>
      <c r="M15" s="24">
        <v>9</v>
      </c>
      <c r="N15" s="24">
        <v>9</v>
      </c>
      <c r="O15" s="24">
        <v>9</v>
      </c>
      <c r="P15" s="16">
        <f t="shared" si="0"/>
        <v>97</v>
      </c>
      <c r="Q15" s="24">
        <v>10</v>
      </c>
      <c r="R15" s="24">
        <v>9</v>
      </c>
      <c r="S15" s="24">
        <v>9</v>
      </c>
      <c r="T15" s="24">
        <v>9</v>
      </c>
      <c r="U15" s="24">
        <v>9</v>
      </c>
      <c r="V15" s="24">
        <v>9</v>
      </c>
      <c r="W15" s="24">
        <v>8</v>
      </c>
      <c r="X15" s="24">
        <v>8</v>
      </c>
      <c r="Y15" s="24">
        <v>8</v>
      </c>
      <c r="Z15" s="24">
        <v>8</v>
      </c>
      <c r="AA15" s="16">
        <f t="shared" si="1"/>
        <v>87</v>
      </c>
      <c r="AB15" s="14">
        <f t="shared" si="2"/>
        <v>184</v>
      </c>
    </row>
    <row r="16" spans="1:28" ht="18" x14ac:dyDescent="0.25">
      <c r="A16" s="14">
        <v>8</v>
      </c>
      <c r="B16" s="14" t="s">
        <v>85</v>
      </c>
      <c r="C16" s="14">
        <v>2961085</v>
      </c>
      <c r="D16" s="16" t="s">
        <v>22</v>
      </c>
      <c r="E16" s="16" t="s">
        <v>20</v>
      </c>
      <c r="F16" s="24">
        <v>10</v>
      </c>
      <c r="G16" s="24">
        <v>10</v>
      </c>
      <c r="H16" s="24">
        <v>10</v>
      </c>
      <c r="I16" s="24">
        <v>10</v>
      </c>
      <c r="J16" s="24">
        <v>10</v>
      </c>
      <c r="K16" s="24">
        <v>10</v>
      </c>
      <c r="L16" s="24">
        <v>10</v>
      </c>
      <c r="M16" s="24">
        <v>10</v>
      </c>
      <c r="N16" s="24">
        <v>10</v>
      </c>
      <c r="O16" s="24">
        <v>9</v>
      </c>
      <c r="P16" s="16">
        <f t="shared" si="0"/>
        <v>99</v>
      </c>
      <c r="Q16" s="24">
        <v>10</v>
      </c>
      <c r="R16" s="24">
        <v>10</v>
      </c>
      <c r="S16" s="24">
        <v>9</v>
      </c>
      <c r="T16" s="24">
        <v>9</v>
      </c>
      <c r="U16" s="24">
        <v>9</v>
      </c>
      <c r="V16" s="24">
        <v>9</v>
      </c>
      <c r="W16" s="24">
        <v>8</v>
      </c>
      <c r="X16" s="24">
        <v>7</v>
      </c>
      <c r="Y16" s="24">
        <v>7</v>
      </c>
      <c r="Z16" s="24">
        <v>6</v>
      </c>
      <c r="AA16" s="16">
        <f t="shared" si="1"/>
        <v>84</v>
      </c>
      <c r="AB16" s="14">
        <f t="shared" si="2"/>
        <v>183</v>
      </c>
    </row>
    <row r="17" spans="1:28" ht="18" x14ac:dyDescent="0.25">
      <c r="A17" s="14">
        <v>9</v>
      </c>
      <c r="B17" s="14"/>
      <c r="C17" s="14">
        <v>82673684</v>
      </c>
      <c r="D17" s="16" t="s">
        <v>188</v>
      </c>
      <c r="E17" s="16" t="s">
        <v>185</v>
      </c>
      <c r="F17" s="24">
        <v>10</v>
      </c>
      <c r="G17" s="24">
        <v>10</v>
      </c>
      <c r="H17" s="24">
        <v>10</v>
      </c>
      <c r="I17" s="24">
        <v>10</v>
      </c>
      <c r="J17" s="24">
        <v>10</v>
      </c>
      <c r="K17" s="24">
        <v>10</v>
      </c>
      <c r="L17" s="24">
        <v>10</v>
      </c>
      <c r="M17" s="24">
        <v>10</v>
      </c>
      <c r="N17" s="24">
        <v>10</v>
      </c>
      <c r="O17" s="24">
        <v>9</v>
      </c>
      <c r="P17" s="16">
        <f t="shared" si="0"/>
        <v>99</v>
      </c>
      <c r="Q17" s="24">
        <v>10</v>
      </c>
      <c r="R17" s="24">
        <v>10</v>
      </c>
      <c r="S17" s="24">
        <v>10</v>
      </c>
      <c r="T17" s="24">
        <v>9</v>
      </c>
      <c r="U17" s="24">
        <v>9</v>
      </c>
      <c r="V17" s="24">
        <v>9</v>
      </c>
      <c r="W17" s="24">
        <v>8</v>
      </c>
      <c r="X17" s="24">
        <v>8</v>
      </c>
      <c r="Y17" s="24">
        <v>6</v>
      </c>
      <c r="Z17" s="24">
        <v>5</v>
      </c>
      <c r="AA17" s="16">
        <f t="shared" si="1"/>
        <v>84</v>
      </c>
      <c r="AB17" s="14">
        <f t="shared" si="2"/>
        <v>183</v>
      </c>
    </row>
    <row r="18" spans="1:28" ht="18" x14ac:dyDescent="0.25">
      <c r="A18" s="14">
        <v>10</v>
      </c>
      <c r="B18" s="14" t="s">
        <v>82</v>
      </c>
      <c r="C18" s="14" t="s">
        <v>157</v>
      </c>
      <c r="D18" s="16" t="s">
        <v>10</v>
      </c>
      <c r="E18" s="16" t="s">
        <v>20</v>
      </c>
      <c r="F18" s="24">
        <v>10</v>
      </c>
      <c r="G18" s="24">
        <v>10</v>
      </c>
      <c r="H18" s="24">
        <v>10</v>
      </c>
      <c r="I18" s="24">
        <v>10</v>
      </c>
      <c r="J18" s="24">
        <v>10</v>
      </c>
      <c r="K18" s="24">
        <v>9</v>
      </c>
      <c r="L18" s="24">
        <v>9</v>
      </c>
      <c r="M18" s="24">
        <v>9</v>
      </c>
      <c r="N18" s="24">
        <v>9</v>
      </c>
      <c r="O18" s="24">
        <v>9</v>
      </c>
      <c r="P18" s="16">
        <f t="shared" si="0"/>
        <v>95</v>
      </c>
      <c r="Q18" s="24">
        <v>10</v>
      </c>
      <c r="R18" s="24">
        <v>10</v>
      </c>
      <c r="S18" s="24">
        <v>10</v>
      </c>
      <c r="T18" s="24">
        <v>9</v>
      </c>
      <c r="U18" s="24">
        <v>9</v>
      </c>
      <c r="V18" s="24">
        <v>8</v>
      </c>
      <c r="W18" s="24">
        <v>8</v>
      </c>
      <c r="X18" s="24">
        <v>8</v>
      </c>
      <c r="Y18" s="24">
        <v>7</v>
      </c>
      <c r="Z18" s="24">
        <v>7</v>
      </c>
      <c r="AA18" s="16">
        <f t="shared" si="1"/>
        <v>86</v>
      </c>
      <c r="AB18" s="14">
        <f t="shared" si="2"/>
        <v>181</v>
      </c>
    </row>
    <row r="19" spans="1:28" ht="18" x14ac:dyDescent="0.25">
      <c r="A19" s="14">
        <v>11</v>
      </c>
      <c r="B19" s="14" t="s">
        <v>79</v>
      </c>
      <c r="C19" s="14">
        <v>82481537</v>
      </c>
      <c r="D19" s="16" t="s">
        <v>17</v>
      </c>
      <c r="E19" s="16" t="s">
        <v>18</v>
      </c>
      <c r="F19" s="24">
        <v>10</v>
      </c>
      <c r="G19" s="24">
        <v>10</v>
      </c>
      <c r="H19" s="24">
        <v>10</v>
      </c>
      <c r="I19" s="24">
        <v>10</v>
      </c>
      <c r="J19" s="24">
        <v>10</v>
      </c>
      <c r="K19" s="24">
        <v>10</v>
      </c>
      <c r="L19" s="24">
        <v>9</v>
      </c>
      <c r="M19" s="24">
        <v>9</v>
      </c>
      <c r="N19" s="24">
        <v>9</v>
      </c>
      <c r="O19" s="24">
        <v>9</v>
      </c>
      <c r="P19" s="16">
        <f t="shared" si="0"/>
        <v>96</v>
      </c>
      <c r="Q19" s="24">
        <v>10</v>
      </c>
      <c r="R19" s="24">
        <v>10</v>
      </c>
      <c r="S19" s="24">
        <v>10</v>
      </c>
      <c r="T19" s="24">
        <v>9</v>
      </c>
      <c r="U19" s="24">
        <v>9</v>
      </c>
      <c r="V19" s="24">
        <v>8</v>
      </c>
      <c r="W19" s="24">
        <v>8</v>
      </c>
      <c r="X19" s="24">
        <v>7</v>
      </c>
      <c r="Y19" s="24">
        <v>6</v>
      </c>
      <c r="Z19" s="24">
        <v>6</v>
      </c>
      <c r="AA19" s="16">
        <f t="shared" si="1"/>
        <v>83</v>
      </c>
      <c r="AB19" s="14">
        <f t="shared" si="2"/>
        <v>179</v>
      </c>
    </row>
    <row r="20" spans="1:28" ht="18" x14ac:dyDescent="0.25">
      <c r="A20" s="14">
        <v>12</v>
      </c>
      <c r="B20" s="14" t="s">
        <v>90</v>
      </c>
      <c r="C20" s="14">
        <v>2742259</v>
      </c>
      <c r="D20" s="16" t="s">
        <v>34</v>
      </c>
      <c r="E20" s="18" t="s">
        <v>29</v>
      </c>
      <c r="F20" s="24">
        <v>10</v>
      </c>
      <c r="G20" s="24">
        <v>10</v>
      </c>
      <c r="H20" s="24">
        <v>10</v>
      </c>
      <c r="I20" s="24">
        <v>9</v>
      </c>
      <c r="J20" s="24">
        <v>9</v>
      </c>
      <c r="K20" s="24">
        <v>9</v>
      </c>
      <c r="L20" s="24">
        <v>9</v>
      </c>
      <c r="M20" s="24">
        <v>9</v>
      </c>
      <c r="N20" s="24">
        <v>9</v>
      </c>
      <c r="O20" s="24">
        <v>9</v>
      </c>
      <c r="P20" s="16">
        <f t="shared" si="0"/>
        <v>93</v>
      </c>
      <c r="Q20" s="24">
        <v>9</v>
      </c>
      <c r="R20" s="24">
        <v>9</v>
      </c>
      <c r="S20" s="24">
        <v>9</v>
      </c>
      <c r="T20" s="24">
        <v>9</v>
      </c>
      <c r="U20" s="24">
        <v>9</v>
      </c>
      <c r="V20" s="24">
        <v>9</v>
      </c>
      <c r="W20" s="24">
        <v>9</v>
      </c>
      <c r="X20" s="24">
        <v>8</v>
      </c>
      <c r="Y20" s="24">
        <v>8</v>
      </c>
      <c r="Z20" s="24">
        <v>5</v>
      </c>
      <c r="AA20" s="16">
        <f t="shared" si="1"/>
        <v>84</v>
      </c>
      <c r="AB20" s="14">
        <f t="shared" si="2"/>
        <v>177</v>
      </c>
    </row>
    <row r="21" spans="1:28" ht="18" x14ac:dyDescent="0.25">
      <c r="A21" s="14">
        <v>13</v>
      </c>
      <c r="B21" s="14" t="s">
        <v>130</v>
      </c>
      <c r="C21" s="14" t="s">
        <v>39</v>
      </c>
      <c r="D21" s="16" t="s">
        <v>40</v>
      </c>
      <c r="E21" s="16" t="s">
        <v>44</v>
      </c>
      <c r="F21" s="24">
        <v>10</v>
      </c>
      <c r="G21" s="24">
        <v>10</v>
      </c>
      <c r="H21" s="24">
        <v>10</v>
      </c>
      <c r="I21" s="24">
        <v>10</v>
      </c>
      <c r="J21" s="24">
        <v>9</v>
      </c>
      <c r="K21" s="24">
        <v>9</v>
      </c>
      <c r="L21" s="24">
        <v>9</v>
      </c>
      <c r="M21" s="24">
        <v>9</v>
      </c>
      <c r="N21" s="24">
        <v>9</v>
      </c>
      <c r="O21" s="24">
        <v>8</v>
      </c>
      <c r="P21" s="16">
        <f t="shared" si="0"/>
        <v>93</v>
      </c>
      <c r="Q21" s="24">
        <v>10</v>
      </c>
      <c r="R21" s="24">
        <v>10</v>
      </c>
      <c r="S21" s="24">
        <v>10</v>
      </c>
      <c r="T21" s="24">
        <v>9</v>
      </c>
      <c r="U21" s="24">
        <v>8</v>
      </c>
      <c r="V21" s="24">
        <v>7</v>
      </c>
      <c r="W21" s="24">
        <v>7</v>
      </c>
      <c r="X21" s="24">
        <v>6</v>
      </c>
      <c r="Y21" s="24">
        <v>6</v>
      </c>
      <c r="Z21" s="24">
        <v>5</v>
      </c>
      <c r="AA21" s="16">
        <f t="shared" si="1"/>
        <v>78</v>
      </c>
      <c r="AB21" s="14">
        <f t="shared" si="2"/>
        <v>171</v>
      </c>
    </row>
    <row r="22" spans="1:28" ht="18" x14ac:dyDescent="0.25">
      <c r="A22" s="14">
        <v>14</v>
      </c>
      <c r="B22" s="14" t="s">
        <v>136</v>
      </c>
      <c r="C22" s="14" t="s">
        <v>139</v>
      </c>
      <c r="D22" s="17" t="s">
        <v>140</v>
      </c>
      <c r="E22" s="16" t="s">
        <v>51</v>
      </c>
      <c r="F22" s="24">
        <v>9</v>
      </c>
      <c r="G22" s="24">
        <v>9</v>
      </c>
      <c r="H22" s="24">
        <v>9</v>
      </c>
      <c r="I22" s="24">
        <v>9</v>
      </c>
      <c r="J22" s="24">
        <v>9</v>
      </c>
      <c r="K22" s="24">
        <v>9</v>
      </c>
      <c r="L22" s="24">
        <v>8</v>
      </c>
      <c r="M22" s="24">
        <v>8</v>
      </c>
      <c r="N22" s="24">
        <v>8</v>
      </c>
      <c r="O22" s="24">
        <v>8</v>
      </c>
      <c r="P22" s="16">
        <f t="shared" si="0"/>
        <v>86</v>
      </c>
      <c r="Q22" s="24">
        <v>10</v>
      </c>
      <c r="R22" s="24">
        <v>10</v>
      </c>
      <c r="S22" s="24">
        <v>10</v>
      </c>
      <c r="T22" s="24">
        <v>9</v>
      </c>
      <c r="U22" s="24">
        <v>9</v>
      </c>
      <c r="V22" s="24">
        <v>8</v>
      </c>
      <c r="W22" s="24">
        <v>8</v>
      </c>
      <c r="X22" s="24">
        <v>7</v>
      </c>
      <c r="Y22" s="24">
        <v>7</v>
      </c>
      <c r="Z22" s="24">
        <v>6</v>
      </c>
      <c r="AA22" s="16">
        <f t="shared" si="1"/>
        <v>84</v>
      </c>
      <c r="AB22" s="14">
        <f t="shared" si="2"/>
        <v>170</v>
      </c>
    </row>
    <row r="23" spans="1:28" ht="18" x14ac:dyDescent="0.25">
      <c r="A23" s="14">
        <v>15</v>
      </c>
      <c r="B23" s="14" t="s">
        <v>60</v>
      </c>
      <c r="C23" s="14">
        <v>82457824</v>
      </c>
      <c r="D23" s="16" t="s">
        <v>28</v>
      </c>
      <c r="E23" s="16" t="s">
        <v>2</v>
      </c>
      <c r="F23" s="24">
        <v>10</v>
      </c>
      <c r="G23" s="24">
        <v>10</v>
      </c>
      <c r="H23" s="24">
        <v>10</v>
      </c>
      <c r="I23" s="24">
        <v>10</v>
      </c>
      <c r="J23" s="24">
        <v>10</v>
      </c>
      <c r="K23" s="24">
        <v>9</v>
      </c>
      <c r="L23" s="24">
        <v>9</v>
      </c>
      <c r="M23" s="24">
        <v>9</v>
      </c>
      <c r="N23" s="24">
        <v>9</v>
      </c>
      <c r="O23" s="24">
        <v>8</v>
      </c>
      <c r="P23" s="16">
        <f t="shared" si="0"/>
        <v>94</v>
      </c>
      <c r="Q23" s="24">
        <v>9</v>
      </c>
      <c r="R23" s="24">
        <v>9</v>
      </c>
      <c r="S23" s="24">
        <v>9</v>
      </c>
      <c r="T23" s="24">
        <v>8</v>
      </c>
      <c r="U23" s="24">
        <v>8</v>
      </c>
      <c r="V23" s="24">
        <v>8</v>
      </c>
      <c r="W23" s="24">
        <v>7</v>
      </c>
      <c r="X23" s="24">
        <v>6</v>
      </c>
      <c r="Y23" s="24">
        <v>6</v>
      </c>
      <c r="Z23" s="24">
        <v>5</v>
      </c>
      <c r="AA23" s="16">
        <f t="shared" si="1"/>
        <v>75</v>
      </c>
      <c r="AB23" s="14">
        <f t="shared" si="2"/>
        <v>169</v>
      </c>
    </row>
    <row r="24" spans="1:28" ht="18" x14ac:dyDescent="0.25">
      <c r="A24" s="14">
        <v>16</v>
      </c>
      <c r="B24" s="14" t="s">
        <v>83</v>
      </c>
      <c r="C24" s="14" t="s">
        <v>158</v>
      </c>
      <c r="D24" s="16" t="s">
        <v>11</v>
      </c>
      <c r="E24" s="16" t="s">
        <v>20</v>
      </c>
      <c r="F24" s="24">
        <v>10</v>
      </c>
      <c r="G24" s="24">
        <v>10</v>
      </c>
      <c r="H24" s="24">
        <v>10</v>
      </c>
      <c r="I24" s="24">
        <v>10</v>
      </c>
      <c r="J24" s="24">
        <v>10</v>
      </c>
      <c r="K24" s="24">
        <v>10</v>
      </c>
      <c r="L24" s="24">
        <v>10</v>
      </c>
      <c r="M24" s="24">
        <v>9</v>
      </c>
      <c r="N24" s="24">
        <v>9</v>
      </c>
      <c r="O24" s="24">
        <v>9</v>
      </c>
      <c r="P24" s="16">
        <f t="shared" si="0"/>
        <v>97</v>
      </c>
      <c r="Q24" s="24">
        <v>9</v>
      </c>
      <c r="R24" s="24">
        <v>8</v>
      </c>
      <c r="S24" s="24">
        <v>8</v>
      </c>
      <c r="T24" s="24">
        <v>8</v>
      </c>
      <c r="U24" s="24">
        <v>7</v>
      </c>
      <c r="V24" s="24">
        <v>7</v>
      </c>
      <c r="W24" s="24">
        <v>6</v>
      </c>
      <c r="X24" s="24">
        <v>6</v>
      </c>
      <c r="Y24" s="24">
        <v>5</v>
      </c>
      <c r="Z24" s="24">
        <v>5</v>
      </c>
      <c r="AA24" s="16">
        <f t="shared" si="1"/>
        <v>69</v>
      </c>
      <c r="AB24" s="14">
        <f t="shared" si="2"/>
        <v>166</v>
      </c>
    </row>
    <row r="25" spans="1:28" ht="18" x14ac:dyDescent="0.25">
      <c r="A25" s="14">
        <v>17</v>
      </c>
      <c r="B25" s="14" t="s">
        <v>143</v>
      </c>
      <c r="C25" s="14"/>
      <c r="D25" s="17" t="s">
        <v>151</v>
      </c>
      <c r="E25" s="16" t="s">
        <v>2</v>
      </c>
      <c r="F25" s="24">
        <v>10</v>
      </c>
      <c r="G25" s="24">
        <v>9</v>
      </c>
      <c r="H25" s="24">
        <v>9</v>
      </c>
      <c r="I25" s="24">
        <v>9</v>
      </c>
      <c r="J25" s="24">
        <v>8</v>
      </c>
      <c r="K25" s="24">
        <v>8</v>
      </c>
      <c r="L25" s="24">
        <v>7</v>
      </c>
      <c r="M25" s="24">
        <v>7</v>
      </c>
      <c r="N25" s="24">
        <v>6</v>
      </c>
      <c r="O25" s="24">
        <v>6</v>
      </c>
      <c r="P25" s="16">
        <f t="shared" si="0"/>
        <v>79</v>
      </c>
      <c r="Q25" s="24">
        <v>10</v>
      </c>
      <c r="R25" s="24">
        <v>9</v>
      </c>
      <c r="S25" s="24">
        <v>9</v>
      </c>
      <c r="T25" s="24">
        <v>9</v>
      </c>
      <c r="U25" s="24">
        <v>9</v>
      </c>
      <c r="V25" s="24">
        <v>9</v>
      </c>
      <c r="W25" s="24">
        <v>8</v>
      </c>
      <c r="X25" s="24">
        <v>8</v>
      </c>
      <c r="Y25" s="24">
        <v>8</v>
      </c>
      <c r="Z25" s="24">
        <v>7</v>
      </c>
      <c r="AA25" s="16">
        <f t="shared" si="1"/>
        <v>86</v>
      </c>
      <c r="AB25" s="14">
        <f t="shared" si="2"/>
        <v>165</v>
      </c>
    </row>
    <row r="26" spans="1:28" ht="18" x14ac:dyDescent="0.25">
      <c r="A26" s="14">
        <v>18</v>
      </c>
      <c r="B26" s="14" t="s">
        <v>92</v>
      </c>
      <c r="C26" s="14">
        <v>2561183</v>
      </c>
      <c r="D26" s="16" t="s">
        <v>42</v>
      </c>
      <c r="E26" s="17" t="s">
        <v>43</v>
      </c>
      <c r="F26" s="24">
        <v>10</v>
      </c>
      <c r="G26" s="24">
        <v>9</v>
      </c>
      <c r="H26" s="24">
        <v>9</v>
      </c>
      <c r="I26" s="24">
        <v>9</v>
      </c>
      <c r="J26" s="24">
        <v>9</v>
      </c>
      <c r="K26" s="24">
        <v>9</v>
      </c>
      <c r="L26" s="24">
        <v>9</v>
      </c>
      <c r="M26" s="24">
        <v>9</v>
      </c>
      <c r="N26" s="24">
        <v>9</v>
      </c>
      <c r="O26" s="24">
        <v>8</v>
      </c>
      <c r="P26" s="16">
        <f t="shared" si="0"/>
        <v>90</v>
      </c>
      <c r="Q26" s="24">
        <v>10</v>
      </c>
      <c r="R26" s="24">
        <v>9</v>
      </c>
      <c r="S26" s="24">
        <v>9</v>
      </c>
      <c r="T26" s="24">
        <v>8</v>
      </c>
      <c r="U26" s="24">
        <v>8</v>
      </c>
      <c r="V26" s="24">
        <v>8</v>
      </c>
      <c r="W26" s="24">
        <v>8</v>
      </c>
      <c r="X26" s="24">
        <v>7</v>
      </c>
      <c r="Y26" s="24">
        <v>7</v>
      </c>
      <c r="Z26" s="24">
        <v>6</v>
      </c>
      <c r="AA26" s="16">
        <f>SUM(Q26:Y26)</f>
        <v>74</v>
      </c>
      <c r="AB26" s="14">
        <f t="shared" si="2"/>
        <v>164</v>
      </c>
    </row>
    <row r="27" spans="1:28" ht="18" x14ac:dyDescent="0.25">
      <c r="A27" s="14">
        <v>19</v>
      </c>
      <c r="B27" s="14"/>
      <c r="C27" s="15">
        <v>82622591</v>
      </c>
      <c r="D27" s="16" t="s">
        <v>184</v>
      </c>
      <c r="E27" s="16" t="s">
        <v>185</v>
      </c>
      <c r="F27" s="24">
        <v>10</v>
      </c>
      <c r="G27" s="24">
        <v>10</v>
      </c>
      <c r="H27" s="24">
        <v>10</v>
      </c>
      <c r="I27" s="24">
        <v>9</v>
      </c>
      <c r="J27" s="24">
        <v>9</v>
      </c>
      <c r="K27" s="24">
        <v>9</v>
      </c>
      <c r="L27" s="24">
        <v>9</v>
      </c>
      <c r="M27" s="24">
        <v>9</v>
      </c>
      <c r="N27" s="24">
        <v>9</v>
      </c>
      <c r="O27" s="24">
        <v>7</v>
      </c>
      <c r="P27" s="16">
        <f t="shared" si="0"/>
        <v>91</v>
      </c>
      <c r="Q27" s="24">
        <v>9</v>
      </c>
      <c r="R27" s="24">
        <v>9</v>
      </c>
      <c r="S27" s="24">
        <v>9</v>
      </c>
      <c r="T27" s="24">
        <v>9</v>
      </c>
      <c r="U27" s="24">
        <v>8</v>
      </c>
      <c r="V27" s="24">
        <v>7</v>
      </c>
      <c r="W27" s="24">
        <v>6</v>
      </c>
      <c r="X27" s="24">
        <v>6</v>
      </c>
      <c r="Y27" s="24">
        <v>5</v>
      </c>
      <c r="Z27" s="24">
        <v>5</v>
      </c>
      <c r="AA27" s="16">
        <f t="shared" ref="AA27:AA35" si="3">SUM(Q27:Z27)</f>
        <v>73</v>
      </c>
      <c r="AB27" s="14">
        <f t="shared" si="2"/>
        <v>164</v>
      </c>
    </row>
    <row r="28" spans="1:28" ht="18" x14ac:dyDescent="0.25">
      <c r="A28" s="14">
        <v>20</v>
      </c>
      <c r="B28" s="14"/>
      <c r="C28" s="14">
        <v>82471695</v>
      </c>
      <c r="D28" s="16" t="s">
        <v>193</v>
      </c>
      <c r="E28" s="16" t="s">
        <v>185</v>
      </c>
      <c r="F28" s="24">
        <v>10</v>
      </c>
      <c r="G28" s="24">
        <v>10</v>
      </c>
      <c r="H28" s="24">
        <v>10</v>
      </c>
      <c r="I28" s="24">
        <v>10</v>
      </c>
      <c r="J28" s="24">
        <v>10</v>
      </c>
      <c r="K28" s="24">
        <v>9</v>
      </c>
      <c r="L28" s="24">
        <v>9</v>
      </c>
      <c r="M28" s="24">
        <v>9</v>
      </c>
      <c r="N28" s="24">
        <v>9</v>
      </c>
      <c r="O28" s="24">
        <v>9</v>
      </c>
      <c r="P28" s="16">
        <f t="shared" si="0"/>
        <v>95</v>
      </c>
      <c r="Q28" s="24">
        <v>10</v>
      </c>
      <c r="R28" s="24">
        <v>10</v>
      </c>
      <c r="S28" s="24">
        <v>8</v>
      </c>
      <c r="T28" s="24">
        <v>8</v>
      </c>
      <c r="U28" s="24">
        <v>7</v>
      </c>
      <c r="V28" s="24">
        <v>7</v>
      </c>
      <c r="W28" s="24">
        <v>7</v>
      </c>
      <c r="X28" s="24">
        <v>6</v>
      </c>
      <c r="Y28" s="24">
        <v>4</v>
      </c>
      <c r="Z28" s="24">
        <v>2</v>
      </c>
      <c r="AA28" s="16">
        <f t="shared" si="3"/>
        <v>69</v>
      </c>
      <c r="AB28" s="14">
        <f t="shared" si="2"/>
        <v>164</v>
      </c>
    </row>
    <row r="29" spans="1:28" ht="18" x14ac:dyDescent="0.25">
      <c r="A29" s="14">
        <v>21</v>
      </c>
      <c r="B29" s="14" t="s">
        <v>142</v>
      </c>
      <c r="C29" s="14">
        <v>82674536</v>
      </c>
      <c r="D29" s="17" t="s">
        <v>149</v>
      </c>
      <c r="E29" s="16" t="s">
        <v>43</v>
      </c>
      <c r="F29" s="24">
        <v>10</v>
      </c>
      <c r="G29" s="24">
        <v>10</v>
      </c>
      <c r="H29" s="24">
        <v>10</v>
      </c>
      <c r="I29" s="24">
        <v>10</v>
      </c>
      <c r="J29" s="24">
        <v>10</v>
      </c>
      <c r="K29" s="24">
        <v>9</v>
      </c>
      <c r="L29" s="24">
        <v>9</v>
      </c>
      <c r="M29" s="24">
        <v>8</v>
      </c>
      <c r="N29" s="24">
        <v>7</v>
      </c>
      <c r="O29" s="24">
        <v>7</v>
      </c>
      <c r="P29" s="16">
        <f t="shared" si="0"/>
        <v>90</v>
      </c>
      <c r="Q29" s="24">
        <v>9</v>
      </c>
      <c r="R29" s="24">
        <v>9</v>
      </c>
      <c r="S29" s="24">
        <v>8</v>
      </c>
      <c r="T29" s="24">
        <v>8</v>
      </c>
      <c r="U29" s="24">
        <v>7</v>
      </c>
      <c r="V29" s="24">
        <v>7</v>
      </c>
      <c r="W29" s="24">
        <v>7</v>
      </c>
      <c r="X29" s="24">
        <v>7</v>
      </c>
      <c r="Y29" s="24">
        <v>6</v>
      </c>
      <c r="Z29" s="24">
        <v>5</v>
      </c>
      <c r="AA29" s="16">
        <f t="shared" si="3"/>
        <v>73</v>
      </c>
      <c r="AB29" s="14">
        <f t="shared" si="2"/>
        <v>163</v>
      </c>
    </row>
    <row r="30" spans="1:28" ht="18" x14ac:dyDescent="0.25">
      <c r="A30" s="14">
        <v>22</v>
      </c>
      <c r="B30" s="14" t="s">
        <v>77</v>
      </c>
      <c r="C30" s="14"/>
      <c r="D30" s="17" t="s">
        <v>41</v>
      </c>
      <c r="E30" s="16" t="s">
        <v>2</v>
      </c>
      <c r="F30" s="24">
        <v>10</v>
      </c>
      <c r="G30" s="24">
        <v>10</v>
      </c>
      <c r="H30" s="24">
        <v>10</v>
      </c>
      <c r="I30" s="24">
        <v>9</v>
      </c>
      <c r="J30" s="24">
        <v>9</v>
      </c>
      <c r="K30" s="24">
        <v>9</v>
      </c>
      <c r="L30" s="24">
        <v>9</v>
      </c>
      <c r="M30" s="24">
        <v>8</v>
      </c>
      <c r="N30" s="24">
        <v>8</v>
      </c>
      <c r="O30" s="24">
        <v>6</v>
      </c>
      <c r="P30" s="16">
        <f t="shared" si="0"/>
        <v>88</v>
      </c>
      <c r="Q30" s="24">
        <v>10</v>
      </c>
      <c r="R30" s="24">
        <v>8</v>
      </c>
      <c r="S30" s="24">
        <v>8</v>
      </c>
      <c r="T30" s="24">
        <v>8</v>
      </c>
      <c r="U30" s="24">
        <v>8</v>
      </c>
      <c r="V30" s="24">
        <v>8</v>
      </c>
      <c r="W30" s="24">
        <v>7</v>
      </c>
      <c r="X30" s="24">
        <v>7</v>
      </c>
      <c r="Y30" s="24">
        <v>5</v>
      </c>
      <c r="Z30" s="24">
        <v>4</v>
      </c>
      <c r="AA30" s="16">
        <f t="shared" si="3"/>
        <v>73</v>
      </c>
      <c r="AB30" s="14">
        <f t="shared" si="2"/>
        <v>161</v>
      </c>
    </row>
    <row r="31" spans="1:28" ht="18" x14ac:dyDescent="0.25">
      <c r="A31" s="14">
        <v>23</v>
      </c>
      <c r="B31" s="14"/>
      <c r="C31" s="15">
        <v>82669972</v>
      </c>
      <c r="D31" s="16" t="s">
        <v>165</v>
      </c>
      <c r="E31" s="16" t="s">
        <v>2</v>
      </c>
      <c r="F31" s="24">
        <v>8</v>
      </c>
      <c r="G31" s="24">
        <v>8</v>
      </c>
      <c r="H31" s="24">
        <v>8</v>
      </c>
      <c r="I31" s="24">
        <v>8</v>
      </c>
      <c r="J31" s="24">
        <v>8</v>
      </c>
      <c r="K31" s="24">
        <v>7</v>
      </c>
      <c r="L31" s="24">
        <v>7</v>
      </c>
      <c r="M31" s="24">
        <v>7</v>
      </c>
      <c r="N31" s="24">
        <v>7</v>
      </c>
      <c r="O31" s="24">
        <v>7</v>
      </c>
      <c r="P31" s="16">
        <f t="shared" si="0"/>
        <v>75</v>
      </c>
      <c r="Q31" s="24">
        <v>10</v>
      </c>
      <c r="R31" s="24">
        <v>9</v>
      </c>
      <c r="S31" s="24">
        <v>8</v>
      </c>
      <c r="T31" s="24">
        <v>8</v>
      </c>
      <c r="U31" s="24">
        <v>8</v>
      </c>
      <c r="V31" s="24">
        <v>8</v>
      </c>
      <c r="W31" s="24">
        <v>7</v>
      </c>
      <c r="X31" s="24">
        <v>7</v>
      </c>
      <c r="Y31" s="24">
        <v>7</v>
      </c>
      <c r="Z31" s="24">
        <v>6</v>
      </c>
      <c r="AA31" s="16">
        <f t="shared" si="3"/>
        <v>78</v>
      </c>
      <c r="AB31" s="14">
        <f t="shared" si="2"/>
        <v>153</v>
      </c>
    </row>
    <row r="32" spans="1:28" ht="18" x14ac:dyDescent="0.25">
      <c r="A32" s="14">
        <v>24</v>
      </c>
      <c r="B32" s="14"/>
      <c r="C32" s="15" t="s">
        <v>172</v>
      </c>
      <c r="D32" s="16" t="s">
        <v>144</v>
      </c>
      <c r="E32" s="16" t="s">
        <v>2</v>
      </c>
      <c r="F32" s="24">
        <v>10</v>
      </c>
      <c r="G32" s="24">
        <v>10</v>
      </c>
      <c r="H32" s="24">
        <v>10</v>
      </c>
      <c r="I32" s="24">
        <v>9</v>
      </c>
      <c r="J32" s="24">
        <v>9</v>
      </c>
      <c r="K32" s="24">
        <v>9</v>
      </c>
      <c r="L32" s="24">
        <v>9</v>
      </c>
      <c r="M32" s="24">
        <v>8</v>
      </c>
      <c r="N32" s="24">
        <v>8</v>
      </c>
      <c r="O32" s="24">
        <v>8</v>
      </c>
      <c r="P32" s="16">
        <f t="shared" si="0"/>
        <v>90</v>
      </c>
      <c r="Q32" s="24">
        <v>9</v>
      </c>
      <c r="R32" s="24">
        <v>9</v>
      </c>
      <c r="S32" s="24">
        <v>8</v>
      </c>
      <c r="T32" s="24">
        <v>8</v>
      </c>
      <c r="U32" s="24">
        <v>6</v>
      </c>
      <c r="V32" s="24">
        <v>6</v>
      </c>
      <c r="W32" s="24">
        <v>6</v>
      </c>
      <c r="X32" s="24">
        <v>6</v>
      </c>
      <c r="Y32" s="24">
        <v>4</v>
      </c>
      <c r="Z32" s="24">
        <v>1</v>
      </c>
      <c r="AA32" s="16">
        <f t="shared" si="3"/>
        <v>63</v>
      </c>
      <c r="AB32" s="14">
        <f t="shared" si="2"/>
        <v>153</v>
      </c>
    </row>
    <row r="33" spans="1:28" ht="18" x14ac:dyDescent="0.25">
      <c r="A33" s="14">
        <v>25</v>
      </c>
      <c r="B33" s="14" t="s">
        <v>61</v>
      </c>
      <c r="C33" s="84">
        <v>82445418</v>
      </c>
      <c r="D33" s="16" t="s">
        <v>194</v>
      </c>
      <c r="E33" s="16" t="s">
        <v>2</v>
      </c>
      <c r="F33" s="24">
        <v>10</v>
      </c>
      <c r="G33" s="24">
        <v>10</v>
      </c>
      <c r="H33" s="24">
        <v>9</v>
      </c>
      <c r="I33" s="24">
        <v>9</v>
      </c>
      <c r="J33" s="24">
        <v>9</v>
      </c>
      <c r="K33" s="24">
        <v>9</v>
      </c>
      <c r="L33" s="24">
        <v>8</v>
      </c>
      <c r="M33" s="24">
        <v>8</v>
      </c>
      <c r="N33" s="24">
        <v>7</v>
      </c>
      <c r="O33" s="24">
        <v>6</v>
      </c>
      <c r="P33" s="16">
        <f t="shared" si="0"/>
        <v>85</v>
      </c>
      <c r="Q33" s="24">
        <v>9</v>
      </c>
      <c r="R33" s="24">
        <v>8</v>
      </c>
      <c r="S33" s="24">
        <v>8</v>
      </c>
      <c r="T33" s="24">
        <v>8</v>
      </c>
      <c r="U33" s="24">
        <v>8</v>
      </c>
      <c r="V33" s="24">
        <v>7</v>
      </c>
      <c r="W33" s="24">
        <v>7</v>
      </c>
      <c r="X33" s="24">
        <v>7</v>
      </c>
      <c r="Y33" s="24">
        <v>4</v>
      </c>
      <c r="Z33" s="24">
        <v>0</v>
      </c>
      <c r="AA33" s="16">
        <f t="shared" si="3"/>
        <v>66</v>
      </c>
      <c r="AB33" s="14">
        <f t="shared" si="2"/>
        <v>151</v>
      </c>
    </row>
    <row r="34" spans="1:28" ht="18" x14ac:dyDescent="0.25">
      <c r="A34" s="14">
        <v>26</v>
      </c>
      <c r="B34" s="14" t="s">
        <v>84</v>
      </c>
      <c r="C34" s="14">
        <v>3215375</v>
      </c>
      <c r="D34" s="16" t="s">
        <v>12</v>
      </c>
      <c r="E34" s="16" t="s">
        <v>20</v>
      </c>
      <c r="F34" s="24">
        <v>10</v>
      </c>
      <c r="G34" s="24">
        <v>9</v>
      </c>
      <c r="H34" s="24">
        <v>8</v>
      </c>
      <c r="I34" s="24">
        <v>8</v>
      </c>
      <c r="J34" s="24">
        <v>8</v>
      </c>
      <c r="K34" s="24">
        <v>7</v>
      </c>
      <c r="L34" s="24">
        <v>7</v>
      </c>
      <c r="M34" s="24">
        <v>7</v>
      </c>
      <c r="N34" s="24">
        <v>7</v>
      </c>
      <c r="O34" s="24">
        <v>6</v>
      </c>
      <c r="P34" s="16">
        <f t="shared" si="0"/>
        <v>77</v>
      </c>
      <c r="Q34" s="24">
        <v>10</v>
      </c>
      <c r="R34" s="24">
        <v>9</v>
      </c>
      <c r="S34" s="24">
        <v>8</v>
      </c>
      <c r="T34" s="24">
        <v>6</v>
      </c>
      <c r="U34" s="24">
        <v>6</v>
      </c>
      <c r="V34" s="24">
        <v>6</v>
      </c>
      <c r="W34" s="24">
        <v>6</v>
      </c>
      <c r="X34" s="24">
        <v>4</v>
      </c>
      <c r="Y34" s="24">
        <v>2</v>
      </c>
      <c r="Z34" s="24">
        <v>2</v>
      </c>
      <c r="AA34" s="16">
        <f t="shared" si="3"/>
        <v>59</v>
      </c>
      <c r="AB34" s="14">
        <f t="shared" si="2"/>
        <v>136</v>
      </c>
    </row>
    <row r="35" spans="1:28" ht="18" x14ac:dyDescent="0.25">
      <c r="A35" s="14">
        <v>27</v>
      </c>
      <c r="B35" s="14" t="s">
        <v>134</v>
      </c>
      <c r="C35" s="14" t="s">
        <v>138</v>
      </c>
      <c r="D35" s="17" t="s">
        <v>137</v>
      </c>
      <c r="E35" s="16" t="s">
        <v>51</v>
      </c>
      <c r="F35" s="24">
        <v>10</v>
      </c>
      <c r="G35" s="24">
        <v>10</v>
      </c>
      <c r="H35" s="24">
        <v>10</v>
      </c>
      <c r="I35" s="24">
        <v>9</v>
      </c>
      <c r="J35" s="24">
        <v>8</v>
      </c>
      <c r="K35" s="24">
        <v>7</v>
      </c>
      <c r="L35" s="24">
        <v>7</v>
      </c>
      <c r="M35" s="24">
        <v>7</v>
      </c>
      <c r="N35" s="24">
        <v>6</v>
      </c>
      <c r="O35" s="24">
        <v>5</v>
      </c>
      <c r="P35" s="16">
        <f t="shared" si="0"/>
        <v>79</v>
      </c>
      <c r="Q35" s="24">
        <v>8</v>
      </c>
      <c r="R35" s="24">
        <v>7</v>
      </c>
      <c r="S35" s="24">
        <v>5</v>
      </c>
      <c r="T35" s="24">
        <v>4</v>
      </c>
      <c r="U35" s="24">
        <v>4</v>
      </c>
      <c r="V35" s="24">
        <v>3</v>
      </c>
      <c r="W35" s="24">
        <v>1</v>
      </c>
      <c r="X35" s="24">
        <v>1</v>
      </c>
      <c r="Y35" s="24">
        <v>0</v>
      </c>
      <c r="Z35" s="24">
        <v>0</v>
      </c>
      <c r="AA35" s="16">
        <f t="shared" si="3"/>
        <v>33</v>
      </c>
      <c r="AB35" s="14">
        <f t="shared" si="2"/>
        <v>112</v>
      </c>
    </row>
    <row r="36" spans="1:28" ht="18" x14ac:dyDescent="0.25">
      <c r="A36" s="86"/>
      <c r="B36" s="86"/>
      <c r="C36" s="86"/>
      <c r="D36" s="88"/>
      <c r="E36" s="8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8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8"/>
      <c r="AB36" s="86"/>
    </row>
    <row r="37" spans="1:28" ht="18" x14ac:dyDescent="0.25">
      <c r="A37" s="86"/>
      <c r="B37" s="86"/>
      <c r="C37" s="86"/>
      <c r="D37" s="88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8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8"/>
      <c r="AB37" s="86"/>
    </row>
    <row r="38" spans="1:28" ht="18" x14ac:dyDescent="0.25">
      <c r="A38" s="86"/>
      <c r="B38" s="86"/>
      <c r="C38" s="86"/>
      <c r="D38" s="90"/>
      <c r="E38" s="88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8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8"/>
      <c r="AB38" s="86"/>
    </row>
    <row r="39" spans="1:28" ht="18" x14ac:dyDescent="0.25">
      <c r="A39" s="86"/>
      <c r="B39" s="86"/>
      <c r="C39" s="86"/>
      <c r="D39" s="90"/>
      <c r="E39" s="8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8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8"/>
      <c r="AB39" s="86"/>
    </row>
    <row r="40" spans="1:28" ht="18" x14ac:dyDescent="0.25">
      <c r="A40" s="86"/>
      <c r="B40" s="86"/>
      <c r="C40" s="86"/>
      <c r="D40" s="91"/>
      <c r="E40" s="9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8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8"/>
      <c r="AB40" s="86"/>
    </row>
    <row r="41" spans="1:28" ht="18" x14ac:dyDescent="0.25">
      <c r="A41" s="86"/>
      <c r="B41" s="86"/>
      <c r="C41" s="86"/>
      <c r="D41" s="91"/>
      <c r="E41" s="9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8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8"/>
      <c r="AB41" s="86"/>
    </row>
    <row r="42" spans="1:28" ht="18" x14ac:dyDescent="0.25">
      <c r="A42" s="86"/>
      <c r="B42" s="86"/>
      <c r="C42" s="86"/>
      <c r="D42" s="91"/>
      <c r="E42" s="91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8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8"/>
      <c r="AB42" s="86"/>
    </row>
    <row r="43" spans="1:28" ht="18" x14ac:dyDescent="0.25">
      <c r="A43" s="86"/>
      <c r="B43" s="86"/>
      <c r="C43" s="86"/>
      <c r="D43" s="91"/>
      <c r="E43" s="9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8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8"/>
      <c r="AB43" s="86"/>
    </row>
    <row r="44" spans="1:28" ht="18" x14ac:dyDescent="0.25">
      <c r="A44" s="86"/>
      <c r="B44" s="86"/>
      <c r="C44" s="86"/>
      <c r="D44" s="91"/>
      <c r="E44" s="9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8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8"/>
      <c r="AB44" s="86"/>
    </row>
    <row r="45" spans="1:28" ht="18" x14ac:dyDescent="0.25">
      <c r="A45" s="86"/>
      <c r="B45" s="86"/>
      <c r="C45" s="86"/>
      <c r="D45" s="88"/>
      <c r="E45" s="91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8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8"/>
      <c r="AB45" s="86"/>
    </row>
    <row r="46" spans="1:28" ht="18" x14ac:dyDescent="0.25">
      <c r="A46" s="86"/>
      <c r="B46" s="86"/>
      <c r="C46" s="86"/>
      <c r="D46" s="88"/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8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8"/>
      <c r="AB46" s="86"/>
    </row>
    <row r="47" spans="1:28" ht="18" x14ac:dyDescent="0.25">
      <c r="A47" s="86"/>
      <c r="B47" s="86"/>
      <c r="C47" s="86"/>
      <c r="D47" s="88"/>
      <c r="E47" s="88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8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8"/>
      <c r="AB47" s="86"/>
    </row>
    <row r="48" spans="1:28" ht="18" x14ac:dyDescent="0.25">
      <c r="A48" s="86"/>
      <c r="B48" s="86"/>
      <c r="C48" s="86"/>
      <c r="D48" s="88"/>
      <c r="E48" s="88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8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8"/>
      <c r="AB48" s="86"/>
    </row>
    <row r="49" spans="1:28" ht="18" x14ac:dyDescent="0.25">
      <c r="A49" s="86"/>
      <c r="B49" s="86"/>
      <c r="C49" s="86"/>
      <c r="D49" s="88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8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8"/>
      <c r="AB49" s="86"/>
    </row>
    <row r="50" spans="1:28" ht="18" x14ac:dyDescent="0.25">
      <c r="A50" s="86"/>
      <c r="B50" s="86"/>
      <c r="C50" s="86"/>
      <c r="D50" s="88"/>
      <c r="E50" s="8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8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8"/>
      <c r="AB50" s="86"/>
    </row>
    <row r="51" spans="1:28" ht="18" x14ac:dyDescent="0.25">
      <c r="A51" s="86"/>
      <c r="B51" s="86"/>
      <c r="C51" s="86"/>
      <c r="D51" s="88"/>
      <c r="E51" s="8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8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8"/>
      <c r="AB51" s="86"/>
    </row>
    <row r="52" spans="1:28" ht="18" x14ac:dyDescent="0.25">
      <c r="A52" s="86"/>
      <c r="B52" s="86"/>
      <c r="C52" s="86"/>
      <c r="D52" s="90"/>
      <c r="E52" s="9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8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8"/>
      <c r="AB52" s="86"/>
    </row>
    <row r="53" spans="1:28" ht="18" x14ac:dyDescent="0.25">
      <c r="A53" s="86"/>
      <c r="B53" s="86"/>
      <c r="C53" s="86"/>
      <c r="D53" s="90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8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8"/>
      <c r="AB53" s="86"/>
    </row>
    <row r="54" spans="1:28" ht="18" x14ac:dyDescent="0.25">
      <c r="A54" s="86"/>
      <c r="B54" s="86"/>
      <c r="C54" s="86"/>
      <c r="D54" s="90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8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8"/>
      <c r="AB54" s="86"/>
    </row>
    <row r="55" spans="1:28" ht="18" x14ac:dyDescent="0.25">
      <c r="A55" s="86"/>
      <c r="B55" s="86"/>
      <c r="C55" s="86"/>
      <c r="D55" s="90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8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8"/>
      <c r="AB55" s="86"/>
    </row>
    <row r="56" spans="1:28" ht="18" x14ac:dyDescent="0.25">
      <c r="A56" s="86"/>
      <c r="B56" s="86"/>
      <c r="C56" s="86"/>
      <c r="D56" s="90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8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8"/>
      <c r="AB56" s="86"/>
    </row>
    <row r="57" spans="1:28" ht="18" x14ac:dyDescent="0.25">
      <c r="A57" s="86"/>
      <c r="B57" s="86"/>
      <c r="C57" s="86"/>
      <c r="D57" s="88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8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8"/>
      <c r="AB57" s="86"/>
    </row>
    <row r="58" spans="1:28" ht="18" x14ac:dyDescent="0.25">
      <c r="A58" s="86"/>
      <c r="B58" s="86"/>
      <c r="C58" s="86"/>
      <c r="D58" s="88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8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8"/>
      <c r="AB58" s="86"/>
    </row>
    <row r="59" spans="1:28" ht="18" x14ac:dyDescent="0.25">
      <c r="A59" s="86"/>
      <c r="B59" s="86"/>
      <c r="C59" s="87"/>
      <c r="D59" s="88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8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8"/>
      <c r="AB59" s="86"/>
    </row>
    <row r="60" spans="1:28" ht="18" x14ac:dyDescent="0.25">
      <c r="A60" s="86"/>
      <c r="B60" s="86"/>
      <c r="C60" s="87"/>
      <c r="D60" s="88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8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8"/>
      <c r="AB60" s="86"/>
    </row>
    <row r="61" spans="1:28" ht="18" x14ac:dyDescent="0.25">
      <c r="A61" s="86"/>
      <c r="B61" s="86"/>
      <c r="C61" s="87"/>
      <c r="D61" s="88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8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8"/>
      <c r="AB61" s="86"/>
    </row>
    <row r="62" spans="1:28" ht="18" x14ac:dyDescent="0.25">
      <c r="A62" s="86"/>
      <c r="B62" s="86"/>
      <c r="C62" s="87"/>
      <c r="D62" s="88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8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8"/>
      <c r="AB62" s="86"/>
    </row>
    <row r="63" spans="1:28" ht="18" x14ac:dyDescent="0.25">
      <c r="A63" s="86"/>
      <c r="B63" s="86"/>
      <c r="C63" s="87"/>
      <c r="D63" s="88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8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8"/>
      <c r="AB63" s="86"/>
    </row>
    <row r="64" spans="1:28" ht="18" x14ac:dyDescent="0.25">
      <c r="A64" s="86"/>
      <c r="B64" s="86"/>
      <c r="C64" s="87"/>
      <c r="D64" s="88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8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8"/>
      <c r="AB64" s="86"/>
    </row>
    <row r="65" spans="1:28" ht="18" x14ac:dyDescent="0.25">
      <c r="A65" s="86"/>
      <c r="B65" s="86"/>
      <c r="C65" s="87"/>
      <c r="D65" s="88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8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8"/>
      <c r="AB65" s="86"/>
    </row>
    <row r="66" spans="1:28" ht="18" x14ac:dyDescent="0.25">
      <c r="A66" s="86"/>
      <c r="B66" s="86"/>
      <c r="C66" s="87"/>
      <c r="D66" s="88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8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8"/>
      <c r="AB66" s="86"/>
    </row>
    <row r="67" spans="1:28" ht="18" x14ac:dyDescent="0.25">
      <c r="A67" s="86"/>
      <c r="B67" s="86"/>
      <c r="C67" s="87"/>
      <c r="D67" s="88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8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8"/>
      <c r="AB67" s="86"/>
    </row>
    <row r="68" spans="1:28" ht="18" x14ac:dyDescent="0.25">
      <c r="A68" s="86"/>
      <c r="B68" s="86"/>
      <c r="C68" s="87"/>
      <c r="D68" s="88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8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8"/>
      <c r="AB68" s="86"/>
    </row>
    <row r="69" spans="1:28" ht="18" x14ac:dyDescent="0.25">
      <c r="A69" s="86"/>
      <c r="B69" s="86"/>
      <c r="C69" s="87"/>
      <c r="D69" s="88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8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8"/>
      <c r="AB69" s="86"/>
    </row>
    <row r="70" spans="1:28" ht="18" x14ac:dyDescent="0.25">
      <c r="A70" s="86"/>
      <c r="B70" s="86"/>
      <c r="C70" s="87"/>
      <c r="D70" s="88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8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8"/>
      <c r="AB70" s="86"/>
    </row>
    <row r="71" spans="1:28" ht="18" x14ac:dyDescent="0.25">
      <c r="A71" s="86"/>
      <c r="B71" s="86"/>
      <c r="C71" s="87"/>
      <c r="D71" s="88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8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8"/>
      <c r="AB71" s="86"/>
    </row>
    <row r="72" spans="1:28" ht="18" x14ac:dyDescent="0.25">
      <c r="A72" s="86"/>
      <c r="B72" s="86"/>
      <c r="C72" s="87"/>
      <c r="D72" s="88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8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8"/>
      <c r="AB72" s="86"/>
    </row>
    <row r="73" spans="1:28" ht="18" x14ac:dyDescent="0.25">
      <c r="A73" s="86"/>
      <c r="B73" s="86"/>
      <c r="C73" s="87"/>
      <c r="D73" s="88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8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8"/>
      <c r="AB73" s="86"/>
    </row>
    <row r="74" spans="1:28" ht="18" x14ac:dyDescent="0.25">
      <c r="A74" s="86"/>
      <c r="B74" s="86"/>
      <c r="C74" s="87"/>
      <c r="D74" s="88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8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8"/>
      <c r="AB74" s="86"/>
    </row>
    <row r="75" spans="1:28" ht="18" x14ac:dyDescent="0.25">
      <c r="A75" s="86"/>
      <c r="B75" s="86"/>
      <c r="C75" s="87"/>
      <c r="D75" s="88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8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8"/>
      <c r="AB75" s="86"/>
    </row>
    <row r="76" spans="1:28" ht="18" x14ac:dyDescent="0.25">
      <c r="A76" s="86"/>
      <c r="B76" s="86"/>
      <c r="C76" s="87"/>
      <c r="D76" s="88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8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8"/>
      <c r="AB76" s="86"/>
    </row>
    <row r="77" spans="1:28" ht="18" x14ac:dyDescent="0.25">
      <c r="A77" s="86"/>
      <c r="B77" s="86"/>
      <c r="C77" s="87"/>
      <c r="D77" s="88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8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8"/>
      <c r="AB77" s="86"/>
    </row>
    <row r="78" spans="1:28" ht="18" x14ac:dyDescent="0.25">
      <c r="A78" s="86"/>
      <c r="B78" s="86"/>
      <c r="C78" s="87"/>
      <c r="D78" s="88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8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8"/>
      <c r="AB78" s="86"/>
    </row>
    <row r="79" spans="1:28" ht="18" x14ac:dyDescent="0.25">
      <c r="A79" s="86"/>
      <c r="B79" s="86"/>
      <c r="C79" s="87"/>
      <c r="D79" s="88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8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8"/>
      <c r="AB79" s="86"/>
    </row>
    <row r="80" spans="1:28" ht="18" x14ac:dyDescent="0.25">
      <c r="A80" s="86"/>
      <c r="B80" s="86"/>
      <c r="C80" s="87"/>
      <c r="D80" s="88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8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8"/>
      <c r="AB80" s="86"/>
    </row>
    <row r="81" spans="1:28" ht="18" x14ac:dyDescent="0.25">
      <c r="A81" s="86"/>
      <c r="B81" s="86"/>
      <c r="C81" s="87"/>
      <c r="D81" s="88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8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8"/>
      <c r="AB81" s="86"/>
    </row>
    <row r="82" spans="1:28" ht="18" x14ac:dyDescent="0.25">
      <c r="A82" s="86"/>
      <c r="B82" s="86"/>
      <c r="C82" s="87"/>
      <c r="D82" s="88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8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8"/>
      <c r="AB82" s="86"/>
    </row>
    <row r="83" spans="1:28" ht="18" x14ac:dyDescent="0.25">
      <c r="A83" s="86"/>
      <c r="B83" s="86"/>
      <c r="C83" s="87"/>
      <c r="D83" s="88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8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8"/>
      <c r="AB83" s="86"/>
    </row>
    <row r="84" spans="1:28" ht="18" x14ac:dyDescent="0.25">
      <c r="A84" s="86"/>
      <c r="B84" s="86"/>
      <c r="C84" s="87"/>
      <c r="D84" s="88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8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8"/>
      <c r="AB84" s="86"/>
    </row>
    <row r="85" spans="1:28" ht="18" x14ac:dyDescent="0.25">
      <c r="A85" s="86"/>
      <c r="B85" s="86"/>
      <c r="C85" s="87"/>
      <c r="D85" s="88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8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8"/>
      <c r="AB85" s="86"/>
    </row>
    <row r="86" spans="1:28" ht="18" x14ac:dyDescent="0.25">
      <c r="A86" s="86"/>
      <c r="B86" s="86"/>
      <c r="C86" s="87"/>
      <c r="D86" s="88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8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8"/>
      <c r="AB86" s="86"/>
    </row>
    <row r="87" spans="1:28" ht="18" x14ac:dyDescent="0.25">
      <c r="A87" s="86"/>
      <c r="B87" s="86"/>
      <c r="C87" s="87"/>
      <c r="D87" s="88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8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8"/>
      <c r="AB87" s="86"/>
    </row>
    <row r="88" spans="1:28" ht="18" x14ac:dyDescent="0.25">
      <c r="A88" s="86"/>
      <c r="B88" s="86"/>
      <c r="C88" s="87"/>
      <c r="D88" s="88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8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8"/>
      <c r="AB88" s="86"/>
    </row>
    <row r="89" spans="1:28" ht="18" x14ac:dyDescent="0.25">
      <c r="A89" s="86"/>
      <c r="B89" s="86"/>
      <c r="C89" s="87"/>
      <c r="D89" s="88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8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8"/>
      <c r="AB89" s="86"/>
    </row>
    <row r="90" spans="1:28" ht="18" x14ac:dyDescent="0.25">
      <c r="A90" s="86"/>
      <c r="B90" s="86"/>
      <c r="C90" s="87"/>
      <c r="D90" s="88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8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8"/>
      <c r="AB90" s="86"/>
    </row>
    <row r="91" spans="1:28" ht="18" x14ac:dyDescent="0.25">
      <c r="A91" s="86"/>
      <c r="B91" s="86"/>
      <c r="C91" s="87"/>
      <c r="D91" s="88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8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8"/>
      <c r="AB91" s="86"/>
    </row>
    <row r="92" spans="1:28" ht="18" x14ac:dyDescent="0.25">
      <c r="A92" s="86"/>
      <c r="B92" s="86"/>
      <c r="C92" s="87"/>
      <c r="D92" s="88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8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8"/>
      <c r="AB92" s="86"/>
    </row>
    <row r="93" spans="1:28" ht="18" x14ac:dyDescent="0.25">
      <c r="A93" s="86"/>
      <c r="B93" s="86"/>
      <c r="C93" s="87"/>
      <c r="D93" s="88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8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8"/>
      <c r="AB93" s="86"/>
    </row>
    <row r="94" spans="1:28" ht="18" x14ac:dyDescent="0.25">
      <c r="A94" s="86"/>
      <c r="B94" s="86"/>
      <c r="C94" s="87"/>
      <c r="D94" s="88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8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8"/>
      <c r="AB94" s="86"/>
    </row>
    <row r="95" spans="1:28" ht="18" x14ac:dyDescent="0.25">
      <c r="A95" s="86"/>
      <c r="B95" s="86"/>
      <c r="C95" s="87"/>
      <c r="D95" s="88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8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8"/>
      <c r="AB95" s="86"/>
    </row>
    <row r="96" spans="1:28" ht="18" x14ac:dyDescent="0.25">
      <c r="A96" s="86"/>
      <c r="B96" s="86"/>
      <c r="C96" s="87"/>
      <c r="D96" s="88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8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8"/>
      <c r="AB96" s="86"/>
    </row>
    <row r="97" spans="1:28" ht="18" x14ac:dyDescent="0.25">
      <c r="A97" s="86"/>
      <c r="B97" s="86"/>
      <c r="C97" s="87"/>
      <c r="D97" s="88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8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8"/>
      <c r="AB97" s="86"/>
    </row>
    <row r="98" spans="1:28" ht="18" x14ac:dyDescent="0.25">
      <c r="A98" s="86"/>
      <c r="B98" s="86"/>
      <c r="C98" s="87"/>
      <c r="D98" s="88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8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8"/>
      <c r="AB98" s="86"/>
    </row>
    <row r="99" spans="1:28" ht="18" x14ac:dyDescent="0.25">
      <c r="A99" s="86"/>
      <c r="B99" s="86"/>
      <c r="C99" s="87"/>
      <c r="D99" s="88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8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8"/>
      <c r="AB99" s="86"/>
    </row>
    <row r="100" spans="1:28" ht="18" x14ac:dyDescent="0.25">
      <c r="A100" s="86"/>
      <c r="B100" s="86"/>
      <c r="C100" s="87"/>
      <c r="D100" s="88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8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8"/>
      <c r="AB100" s="86"/>
    </row>
    <row r="101" spans="1:28" ht="18" x14ac:dyDescent="0.25">
      <c r="A101" s="86"/>
      <c r="B101" s="86"/>
      <c r="C101" s="87"/>
      <c r="D101" s="88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8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8"/>
      <c r="AB101" s="86"/>
    </row>
    <row r="102" spans="1:28" ht="18" x14ac:dyDescent="0.25">
      <c r="A102" s="86"/>
      <c r="B102" s="86"/>
      <c r="C102" s="87"/>
      <c r="D102" s="88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8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8"/>
      <c r="AB102" s="86"/>
    </row>
    <row r="103" spans="1:28" ht="18" x14ac:dyDescent="0.25">
      <c r="A103" s="86"/>
      <c r="B103" s="86"/>
      <c r="C103" s="87"/>
      <c r="D103" s="88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8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8"/>
      <c r="AB103" s="86"/>
    </row>
    <row r="104" spans="1:28" ht="18" x14ac:dyDescent="0.25">
      <c r="A104" s="86"/>
      <c r="B104" s="86"/>
      <c r="C104" s="87"/>
      <c r="D104" s="88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8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8"/>
      <c r="AB104" s="86"/>
    </row>
    <row r="105" spans="1:28" ht="18" x14ac:dyDescent="0.25">
      <c r="A105" s="86"/>
      <c r="B105" s="86"/>
      <c r="C105" s="87"/>
      <c r="D105" s="88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8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8"/>
      <c r="AB105" s="86"/>
    </row>
    <row r="106" spans="1:28" ht="18" x14ac:dyDescent="0.25">
      <c r="A106" s="86"/>
      <c r="B106" s="86"/>
      <c r="C106" s="87"/>
      <c r="D106" s="88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8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8"/>
      <c r="AB106" s="86"/>
    </row>
    <row r="107" spans="1:28" ht="18" x14ac:dyDescent="0.25">
      <c r="A107" s="86"/>
      <c r="B107" s="86"/>
      <c r="C107" s="87"/>
      <c r="D107" s="88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8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8"/>
      <c r="AB107" s="86"/>
    </row>
    <row r="108" spans="1:28" ht="18" x14ac:dyDescent="0.25">
      <c r="A108" s="86"/>
      <c r="B108" s="86"/>
      <c r="C108" s="87"/>
      <c r="D108" s="88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8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8"/>
      <c r="AB108" s="86"/>
    </row>
    <row r="109" spans="1:28" ht="18" x14ac:dyDescent="0.25">
      <c r="A109" s="86"/>
      <c r="B109" s="86"/>
      <c r="C109" s="87"/>
      <c r="D109" s="88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8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8"/>
      <c r="AB109" s="86"/>
    </row>
    <row r="110" spans="1:28" ht="18" x14ac:dyDescent="0.25">
      <c r="A110" s="86"/>
      <c r="B110" s="86"/>
      <c r="C110" s="87"/>
      <c r="D110" s="88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8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8"/>
      <c r="AB110" s="86"/>
    </row>
    <row r="111" spans="1:28" ht="18" x14ac:dyDescent="0.25">
      <c r="A111" s="86"/>
      <c r="B111" s="86"/>
      <c r="C111" s="87"/>
      <c r="D111" s="88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8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8"/>
      <c r="AB111" s="86"/>
    </row>
    <row r="112" spans="1:28" ht="18" x14ac:dyDescent="0.25">
      <c r="A112" s="86"/>
      <c r="B112" s="86"/>
      <c r="C112" s="87"/>
      <c r="D112" s="88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8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8"/>
      <c r="AB112" s="86"/>
    </row>
    <row r="113" spans="1:28" ht="18" x14ac:dyDescent="0.25">
      <c r="A113" s="86"/>
      <c r="B113" s="86"/>
      <c r="C113" s="87"/>
      <c r="D113" s="88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8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8"/>
      <c r="AB113" s="86"/>
    </row>
    <row r="114" spans="1:28" ht="18" x14ac:dyDescent="0.25">
      <c r="A114" s="86"/>
      <c r="B114" s="86"/>
      <c r="C114" s="87"/>
      <c r="D114" s="88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8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8"/>
      <c r="AB114" s="86"/>
    </row>
    <row r="115" spans="1:28" ht="18" x14ac:dyDescent="0.25">
      <c r="A115" s="86"/>
      <c r="B115" s="86"/>
      <c r="C115" s="87"/>
      <c r="D115" s="88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8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8"/>
      <c r="AB115" s="86"/>
    </row>
    <row r="116" spans="1:28" ht="18" x14ac:dyDescent="0.25">
      <c r="A116" s="86"/>
      <c r="B116" s="86"/>
      <c r="C116" s="87"/>
      <c r="D116" s="88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8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8"/>
      <c r="AB116" s="86"/>
    </row>
    <row r="117" spans="1:28" ht="18" x14ac:dyDescent="0.25">
      <c r="A117" s="86"/>
      <c r="B117" s="86"/>
      <c r="C117" s="87"/>
      <c r="D117" s="88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8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8"/>
      <c r="AB117" s="86"/>
    </row>
    <row r="118" spans="1:28" ht="18" x14ac:dyDescent="0.25">
      <c r="A118" s="86"/>
      <c r="B118" s="86"/>
      <c r="C118" s="87"/>
      <c r="D118" s="88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8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8"/>
      <c r="AB118" s="86"/>
    </row>
    <row r="119" spans="1:28" ht="18" x14ac:dyDescent="0.25">
      <c r="A119" s="86"/>
      <c r="B119" s="86"/>
      <c r="C119" s="87"/>
      <c r="D119" s="88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8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8"/>
      <c r="AB119" s="86"/>
    </row>
    <row r="120" spans="1:28" ht="18" x14ac:dyDescent="0.25">
      <c r="A120" s="86"/>
      <c r="B120" s="86"/>
      <c r="C120" s="87"/>
      <c r="D120" s="88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8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8"/>
      <c r="AB120" s="86"/>
    </row>
    <row r="121" spans="1:28" ht="18" x14ac:dyDescent="0.25">
      <c r="A121" s="86"/>
      <c r="B121" s="86"/>
      <c r="C121" s="87"/>
      <c r="D121" s="88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8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8"/>
      <c r="AB121" s="86"/>
    </row>
    <row r="122" spans="1:28" ht="18" x14ac:dyDescent="0.25">
      <c r="A122" s="86"/>
      <c r="B122" s="86"/>
      <c r="C122" s="87"/>
      <c r="D122" s="88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8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8"/>
      <c r="AB122" s="86"/>
    </row>
    <row r="123" spans="1:28" ht="18" x14ac:dyDescent="0.25">
      <c r="A123" s="86"/>
      <c r="B123" s="86"/>
      <c r="C123" s="87"/>
      <c r="D123" s="88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8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8"/>
      <c r="AB123" s="86"/>
    </row>
    <row r="124" spans="1:28" ht="18" x14ac:dyDescent="0.25">
      <c r="A124" s="86"/>
      <c r="B124" s="86"/>
      <c r="C124" s="87"/>
      <c r="D124" s="88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8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8"/>
      <c r="AB124" s="86"/>
    </row>
    <row r="125" spans="1:28" ht="18" x14ac:dyDescent="0.25">
      <c r="A125" s="86"/>
      <c r="B125" s="86"/>
      <c r="C125" s="86"/>
      <c r="D125" s="88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8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8"/>
      <c r="AB125" s="86"/>
    </row>
    <row r="126" spans="1:28" ht="18" x14ac:dyDescent="0.25">
      <c r="A126" s="86"/>
      <c r="B126" s="86"/>
      <c r="C126" s="86"/>
      <c r="D126" s="88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8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8"/>
      <c r="AB126" s="86"/>
    </row>
    <row r="127" spans="1:28" ht="18" x14ac:dyDescent="0.25">
      <c r="A127" s="86"/>
      <c r="B127" s="86"/>
      <c r="C127" s="86"/>
      <c r="D127" s="88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8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8"/>
      <c r="AB127" s="86"/>
    </row>
    <row r="128" spans="1:28" ht="18" x14ac:dyDescent="0.25">
      <c r="A128" s="86"/>
      <c r="B128" s="86"/>
      <c r="C128" s="86"/>
      <c r="D128" s="88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8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8"/>
      <c r="AB128" s="86"/>
    </row>
    <row r="129" spans="1:28" ht="18" x14ac:dyDescent="0.25">
      <c r="A129" s="86"/>
      <c r="B129" s="86"/>
      <c r="C129" s="86"/>
      <c r="D129" s="88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8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8"/>
      <c r="AB129" s="86"/>
    </row>
    <row r="130" spans="1:28" ht="18" x14ac:dyDescent="0.25">
      <c r="A130" s="86"/>
      <c r="B130" s="86"/>
      <c r="C130" s="86"/>
      <c r="D130" s="90"/>
      <c r="E130" s="90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8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8"/>
      <c r="AB130" s="86"/>
    </row>
    <row r="131" spans="1:28" ht="18" x14ac:dyDescent="0.25">
      <c r="A131" s="86"/>
      <c r="B131" s="86"/>
      <c r="C131" s="86"/>
      <c r="D131" s="88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8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8"/>
      <c r="AB131" s="86"/>
    </row>
    <row r="132" spans="1:28" ht="18" x14ac:dyDescent="0.25">
      <c r="A132" s="86"/>
      <c r="B132" s="86"/>
      <c r="C132" s="86"/>
      <c r="D132" s="88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8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8"/>
      <c r="AB132" s="86"/>
    </row>
    <row r="133" spans="1:28" ht="18" x14ac:dyDescent="0.25">
      <c r="A133" s="86"/>
      <c r="B133" s="86"/>
      <c r="C133" s="86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8"/>
      <c r="AB133" s="86"/>
    </row>
    <row r="134" spans="1:28" ht="18" x14ac:dyDescent="0.25">
      <c r="A134" s="86"/>
      <c r="B134" s="86"/>
      <c r="C134" s="86"/>
      <c r="D134" s="90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8"/>
      <c r="AB134" s="86"/>
    </row>
    <row r="135" spans="1:28" ht="18" x14ac:dyDescent="0.25">
      <c r="A135" s="86"/>
      <c r="B135" s="86"/>
      <c r="C135" s="86"/>
      <c r="D135" s="90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8"/>
      <c r="AB135" s="86"/>
    </row>
  </sheetData>
  <sortState ref="B9:AB58">
    <sortCondition descending="1" ref="AB9:AB58"/>
  </sortState>
  <mergeCells count="12">
    <mergeCell ref="AB5:AB7"/>
    <mergeCell ref="F6:O6"/>
    <mergeCell ref="A2:AB4"/>
    <mergeCell ref="A5:A7"/>
    <mergeCell ref="B5:B7"/>
    <mergeCell ref="C5:C7"/>
    <mergeCell ref="D5:D7"/>
    <mergeCell ref="E5:E7"/>
    <mergeCell ref="F5:O5"/>
    <mergeCell ref="P5:P7"/>
    <mergeCell ref="Q5:Z5"/>
    <mergeCell ref="AA5:AA7"/>
  </mergeCells>
  <pageMargins left="0.7" right="0.7" top="0.75" bottom="0.75" header="0.3" footer="0.3"/>
  <pageSetup paperSize="9" scale="56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135"/>
  <sheetViews>
    <sheetView zoomScale="85" zoomScaleNormal="85" workbookViewId="0">
      <selection activeCell="I19" sqref="I19"/>
    </sheetView>
  </sheetViews>
  <sheetFormatPr baseColWidth="10" defaultRowHeight="15.75" x14ac:dyDescent="0.25"/>
  <cols>
    <col min="1" max="1" width="7" customWidth="1"/>
    <col min="3" max="3" width="15.85546875" customWidth="1"/>
    <col min="4" max="4" width="34.7109375" customWidth="1"/>
    <col min="5" max="5" width="20.7109375" customWidth="1"/>
    <col min="6" max="15" width="5.7109375" customWidth="1"/>
    <col min="16" max="16" width="7.7109375" customWidth="1"/>
    <col min="17" max="26" width="5.7109375" customWidth="1"/>
    <col min="27" max="27" width="7.7109375" style="25" customWidth="1"/>
  </cols>
  <sheetData>
    <row r="2" spans="1:28" ht="20.25" customHeight="1" x14ac:dyDescent="0.25">
      <c r="A2" s="116" t="s">
        <v>183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pans="1:28" ht="20.25" customHeight="1" x14ac:dyDescent="0.25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ht="20.25" customHeight="1" x14ac:dyDescent="0.25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</row>
    <row r="5" spans="1:28" ht="20.25" customHeight="1" x14ac:dyDescent="0.3">
      <c r="A5" s="122" t="s">
        <v>62</v>
      </c>
      <c r="B5" s="122" t="s">
        <v>76</v>
      </c>
      <c r="C5" s="125" t="s">
        <v>3</v>
      </c>
      <c r="D5" s="128" t="s">
        <v>13</v>
      </c>
      <c r="E5" s="131" t="s">
        <v>0</v>
      </c>
      <c r="F5" s="146" t="s">
        <v>63</v>
      </c>
      <c r="G5" s="147"/>
      <c r="H5" s="147"/>
      <c r="I5" s="147"/>
      <c r="J5" s="147"/>
      <c r="K5" s="147"/>
      <c r="L5" s="147"/>
      <c r="M5" s="147"/>
      <c r="N5" s="147"/>
      <c r="O5" s="148"/>
      <c r="P5" s="140" t="s">
        <v>66</v>
      </c>
      <c r="Q5" s="149" t="s">
        <v>107</v>
      </c>
      <c r="R5" s="150"/>
      <c r="S5" s="150"/>
      <c r="T5" s="150"/>
      <c r="U5" s="150"/>
      <c r="V5" s="150"/>
      <c r="W5" s="150"/>
      <c r="X5" s="150"/>
      <c r="Y5" s="150"/>
      <c r="Z5" s="151"/>
      <c r="AA5" s="140" t="s">
        <v>72</v>
      </c>
      <c r="AB5" s="143" t="s">
        <v>71</v>
      </c>
    </row>
    <row r="6" spans="1:28" ht="109.5" customHeight="1" x14ac:dyDescent="0.25">
      <c r="A6" s="123"/>
      <c r="B6" s="123"/>
      <c r="C6" s="126"/>
      <c r="D6" s="129"/>
      <c r="E6" s="132"/>
      <c r="F6" s="134"/>
      <c r="G6" s="135"/>
      <c r="H6" s="135"/>
      <c r="I6" s="135"/>
      <c r="J6" s="135"/>
      <c r="K6" s="135"/>
      <c r="L6" s="135"/>
      <c r="M6" s="135"/>
      <c r="N6" s="135"/>
      <c r="O6" s="136"/>
      <c r="P6" s="141"/>
      <c r="Q6" s="26"/>
      <c r="R6" s="27"/>
      <c r="S6" s="27"/>
      <c r="T6" s="27"/>
      <c r="U6" s="27"/>
      <c r="V6" s="27"/>
      <c r="W6" s="28"/>
      <c r="X6" s="29"/>
      <c r="Y6" s="29"/>
      <c r="Z6" s="30"/>
      <c r="AA6" s="141"/>
      <c r="AB6" s="144"/>
    </row>
    <row r="7" spans="1:28" ht="27" customHeight="1" x14ac:dyDescent="0.25">
      <c r="A7" s="124"/>
      <c r="B7" s="124"/>
      <c r="C7" s="127"/>
      <c r="D7" s="130"/>
      <c r="E7" s="133"/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142"/>
      <c r="Q7" s="21">
        <v>1</v>
      </c>
      <c r="R7" s="21">
        <v>2</v>
      </c>
      <c r="S7" s="21">
        <v>3</v>
      </c>
      <c r="T7" s="21">
        <v>4</v>
      </c>
      <c r="U7" s="21">
        <v>5</v>
      </c>
      <c r="V7" s="21">
        <v>6</v>
      </c>
      <c r="W7" s="21">
        <v>7</v>
      </c>
      <c r="X7" s="21">
        <v>8</v>
      </c>
      <c r="Y7" s="21">
        <v>9</v>
      </c>
      <c r="Z7" s="21">
        <v>10</v>
      </c>
      <c r="AA7" s="142"/>
      <c r="AB7" s="145"/>
    </row>
    <row r="8" spans="1:28" ht="18" x14ac:dyDescent="0.25">
      <c r="A8" s="14"/>
      <c r="B8" s="14" t="s">
        <v>112</v>
      </c>
      <c r="C8" s="15" t="s">
        <v>113</v>
      </c>
      <c r="D8" s="16" t="s">
        <v>108</v>
      </c>
      <c r="E8" s="16" t="s">
        <v>118</v>
      </c>
      <c r="F8" s="24">
        <v>10</v>
      </c>
      <c r="G8" s="24">
        <v>10</v>
      </c>
      <c r="H8" s="24">
        <v>10</v>
      </c>
      <c r="I8" s="24">
        <v>10</v>
      </c>
      <c r="J8" s="24">
        <v>10</v>
      </c>
      <c r="K8" s="24">
        <v>10</v>
      </c>
      <c r="L8" s="24">
        <v>10</v>
      </c>
      <c r="M8" s="24">
        <v>10</v>
      </c>
      <c r="N8" s="24">
        <v>10</v>
      </c>
      <c r="O8" s="24">
        <v>10</v>
      </c>
      <c r="P8" s="16">
        <f>SUM(F8:O8)</f>
        <v>100</v>
      </c>
      <c r="Q8" s="24">
        <v>10</v>
      </c>
      <c r="R8" s="24">
        <v>10</v>
      </c>
      <c r="S8" s="24">
        <v>10</v>
      </c>
      <c r="T8" s="24">
        <v>10</v>
      </c>
      <c r="U8" s="24">
        <v>10</v>
      </c>
      <c r="V8" s="24">
        <v>10</v>
      </c>
      <c r="W8" s="24">
        <v>10</v>
      </c>
      <c r="X8" s="24">
        <v>10</v>
      </c>
      <c r="Y8" s="24">
        <v>10</v>
      </c>
      <c r="Z8" s="24">
        <v>10</v>
      </c>
      <c r="AA8" s="16">
        <f>SUM(Q8:Z8)</f>
        <v>100</v>
      </c>
      <c r="AB8" s="14">
        <f>SUM(AA8,P8)</f>
        <v>200</v>
      </c>
    </row>
    <row r="9" spans="1:28" ht="18" x14ac:dyDescent="0.25">
      <c r="A9" s="14">
        <v>1</v>
      </c>
      <c r="B9" s="14" t="s">
        <v>128</v>
      </c>
      <c r="C9" s="14">
        <v>3259720</v>
      </c>
      <c r="D9" s="16" t="s">
        <v>14</v>
      </c>
      <c r="E9" s="16" t="s">
        <v>150</v>
      </c>
      <c r="F9" s="24">
        <v>10</v>
      </c>
      <c r="G9" s="24">
        <v>10</v>
      </c>
      <c r="H9" s="24">
        <v>9</v>
      </c>
      <c r="I9" s="24">
        <v>9</v>
      </c>
      <c r="J9" s="24">
        <v>9</v>
      </c>
      <c r="K9" s="24">
        <v>9</v>
      </c>
      <c r="L9" s="24">
        <v>9</v>
      </c>
      <c r="M9" s="24">
        <v>8</v>
      </c>
      <c r="N9" s="24">
        <v>8</v>
      </c>
      <c r="O9" s="24">
        <v>8</v>
      </c>
      <c r="P9" s="16">
        <f>SUM(F9:O9)</f>
        <v>89</v>
      </c>
      <c r="Q9" s="24">
        <v>10</v>
      </c>
      <c r="R9" s="24">
        <v>10</v>
      </c>
      <c r="S9" s="24">
        <v>9</v>
      </c>
      <c r="T9" s="24">
        <v>9</v>
      </c>
      <c r="U9" s="24">
        <v>9</v>
      </c>
      <c r="V9" s="24">
        <v>8</v>
      </c>
      <c r="W9" s="24">
        <v>8</v>
      </c>
      <c r="X9" s="24">
        <v>6</v>
      </c>
      <c r="Y9" s="24">
        <v>6</v>
      </c>
      <c r="Z9" s="24">
        <v>6</v>
      </c>
      <c r="AA9" s="16">
        <f>SUM(Q9:Z9)</f>
        <v>81</v>
      </c>
      <c r="AB9" s="14">
        <f>P9+AA9</f>
        <v>170</v>
      </c>
    </row>
    <row r="10" spans="1:28" ht="18" x14ac:dyDescent="0.25">
      <c r="A10" s="86"/>
      <c r="B10" s="86"/>
      <c r="C10" s="87"/>
      <c r="D10" s="88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8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8"/>
      <c r="AB10" s="86"/>
    </row>
    <row r="11" spans="1:28" ht="18" x14ac:dyDescent="0.25">
      <c r="A11" s="86"/>
      <c r="B11" s="86"/>
      <c r="C11" s="86"/>
      <c r="D11" s="88"/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8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8"/>
      <c r="AB11" s="86"/>
    </row>
    <row r="12" spans="1:28" ht="18" x14ac:dyDescent="0.25">
      <c r="A12" s="86"/>
      <c r="B12" s="86"/>
      <c r="C12" s="86"/>
      <c r="D12" s="88"/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8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8"/>
      <c r="AB12" s="86"/>
    </row>
    <row r="13" spans="1:28" ht="18" x14ac:dyDescent="0.25">
      <c r="A13" s="86"/>
      <c r="B13" s="86"/>
      <c r="C13" s="86"/>
      <c r="D13" s="88"/>
      <c r="E13" s="88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8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8"/>
      <c r="AB13" s="86"/>
    </row>
    <row r="14" spans="1:28" ht="18" x14ac:dyDescent="0.25">
      <c r="A14" s="86"/>
      <c r="B14" s="86"/>
      <c r="C14" s="86"/>
      <c r="D14" s="88"/>
      <c r="E14" s="88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8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8"/>
      <c r="AB14" s="86"/>
    </row>
    <row r="15" spans="1:28" ht="18" x14ac:dyDescent="0.25">
      <c r="A15" s="86"/>
      <c r="B15" s="86"/>
      <c r="C15" s="86"/>
      <c r="D15" s="90"/>
      <c r="E15" s="88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8"/>
      <c r="AB15" s="86"/>
    </row>
    <row r="16" spans="1:28" ht="18" x14ac:dyDescent="0.25">
      <c r="A16" s="86"/>
      <c r="B16" s="86"/>
      <c r="C16" s="86"/>
      <c r="D16" s="90"/>
      <c r="E16" s="88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8"/>
      <c r="AB16" s="86"/>
    </row>
    <row r="17" spans="1:28" ht="18" x14ac:dyDescent="0.25">
      <c r="A17" s="86"/>
      <c r="B17" s="86"/>
      <c r="C17" s="86"/>
      <c r="D17" s="90"/>
      <c r="E17" s="88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8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8"/>
      <c r="AB17" s="86"/>
    </row>
    <row r="18" spans="1:28" ht="18" x14ac:dyDescent="0.25">
      <c r="A18" s="86"/>
      <c r="B18" s="86"/>
      <c r="C18" s="86"/>
      <c r="D18" s="90"/>
      <c r="E18" s="88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8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8"/>
      <c r="AB18" s="86"/>
    </row>
    <row r="19" spans="1:28" ht="18" x14ac:dyDescent="0.25">
      <c r="A19" s="86"/>
      <c r="B19" s="86"/>
      <c r="C19" s="86"/>
      <c r="D19" s="90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8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8"/>
      <c r="AB19" s="86"/>
    </row>
    <row r="20" spans="1:28" ht="18" x14ac:dyDescent="0.25">
      <c r="A20" s="86"/>
      <c r="B20" s="86"/>
      <c r="C20" s="86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8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8"/>
      <c r="AB20" s="86"/>
    </row>
    <row r="21" spans="1:28" ht="18" x14ac:dyDescent="0.25">
      <c r="A21" s="86"/>
      <c r="B21" s="86"/>
      <c r="C21" s="86"/>
      <c r="D21" s="88"/>
      <c r="E21" s="88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8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8"/>
      <c r="AB21" s="86"/>
    </row>
    <row r="22" spans="1:28" ht="18" x14ac:dyDescent="0.25">
      <c r="A22" s="86"/>
      <c r="B22" s="86"/>
      <c r="C22" s="86"/>
      <c r="D22" s="88"/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8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8"/>
      <c r="AB22" s="86"/>
    </row>
    <row r="23" spans="1:28" ht="18" x14ac:dyDescent="0.25">
      <c r="A23" s="86"/>
      <c r="B23" s="86"/>
      <c r="C23" s="86"/>
      <c r="D23" s="88"/>
      <c r="E23" s="88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8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8"/>
      <c r="AB23" s="86"/>
    </row>
    <row r="24" spans="1:28" ht="18" x14ac:dyDescent="0.25">
      <c r="A24" s="86"/>
      <c r="B24" s="86"/>
      <c r="C24" s="86"/>
      <c r="D24" s="88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8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8"/>
      <c r="AB24" s="86"/>
    </row>
    <row r="25" spans="1:28" ht="18" x14ac:dyDescent="0.25">
      <c r="A25" s="86"/>
      <c r="B25" s="86"/>
      <c r="C25" s="86"/>
      <c r="D25" s="91"/>
      <c r="E25" s="9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8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8"/>
      <c r="AB25" s="86"/>
    </row>
    <row r="26" spans="1:28" ht="18" x14ac:dyDescent="0.25">
      <c r="A26" s="86"/>
      <c r="B26" s="86"/>
      <c r="C26" s="86"/>
      <c r="D26" s="91"/>
      <c r="E26" s="9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8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8"/>
      <c r="AB26" s="86"/>
    </row>
    <row r="27" spans="1:28" ht="18" x14ac:dyDescent="0.25">
      <c r="A27" s="86"/>
      <c r="B27" s="86"/>
      <c r="C27" s="86"/>
      <c r="D27" s="91"/>
      <c r="E27" s="9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8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8"/>
      <c r="AB27" s="86"/>
    </row>
    <row r="28" spans="1:28" ht="18" x14ac:dyDescent="0.25">
      <c r="A28" s="86"/>
      <c r="B28" s="86"/>
      <c r="C28" s="86"/>
      <c r="D28" s="91"/>
      <c r="E28" s="9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8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8"/>
      <c r="AB28" s="86"/>
    </row>
    <row r="29" spans="1:28" ht="18" x14ac:dyDescent="0.25">
      <c r="A29" s="86"/>
      <c r="B29" s="86"/>
      <c r="C29" s="86"/>
      <c r="D29" s="91"/>
      <c r="E29" s="9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8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8"/>
      <c r="AB29" s="86"/>
    </row>
    <row r="30" spans="1:28" ht="18" x14ac:dyDescent="0.25">
      <c r="A30" s="86"/>
      <c r="B30" s="86"/>
      <c r="C30" s="86"/>
      <c r="D30" s="88"/>
      <c r="E30" s="9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8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8"/>
      <c r="AB30" s="86"/>
    </row>
    <row r="31" spans="1:28" ht="18" x14ac:dyDescent="0.25">
      <c r="A31" s="86"/>
      <c r="B31" s="86"/>
      <c r="C31" s="86"/>
      <c r="D31" s="88"/>
      <c r="E31" s="9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8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8"/>
      <c r="AB31" s="86"/>
    </row>
    <row r="32" spans="1:28" ht="18" x14ac:dyDescent="0.25">
      <c r="A32" s="86"/>
      <c r="B32" s="86"/>
      <c r="C32" s="86"/>
      <c r="D32" s="88"/>
      <c r="E32" s="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8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8"/>
      <c r="AB32" s="86"/>
    </row>
    <row r="33" spans="1:28" ht="18" x14ac:dyDescent="0.25">
      <c r="A33" s="86"/>
      <c r="B33" s="86"/>
      <c r="C33" s="86"/>
      <c r="D33" s="88"/>
      <c r="E33" s="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8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8"/>
      <c r="AB33" s="86"/>
    </row>
    <row r="34" spans="1:28" ht="18" x14ac:dyDescent="0.25">
      <c r="A34" s="86"/>
      <c r="B34" s="86"/>
      <c r="C34" s="86"/>
      <c r="D34" s="88"/>
      <c r="E34" s="88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8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8"/>
      <c r="AB34" s="86"/>
    </row>
    <row r="35" spans="1:28" ht="18" x14ac:dyDescent="0.25">
      <c r="A35" s="86"/>
      <c r="B35" s="86"/>
      <c r="C35" s="86"/>
      <c r="D35" s="88"/>
      <c r="E35" s="88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8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8"/>
      <c r="AB35" s="86"/>
    </row>
    <row r="36" spans="1:28" ht="18" x14ac:dyDescent="0.25">
      <c r="A36" s="86"/>
      <c r="B36" s="86"/>
      <c r="C36" s="86"/>
      <c r="D36" s="88"/>
      <c r="E36" s="90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8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8"/>
      <c r="AB36" s="86"/>
    </row>
    <row r="37" spans="1:28" ht="18" x14ac:dyDescent="0.25">
      <c r="A37" s="86"/>
      <c r="B37" s="86"/>
      <c r="C37" s="86"/>
      <c r="D37" s="88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8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8"/>
      <c r="AB37" s="86"/>
    </row>
    <row r="38" spans="1:28" ht="18" x14ac:dyDescent="0.25">
      <c r="A38" s="86"/>
      <c r="B38" s="86"/>
      <c r="C38" s="86"/>
      <c r="D38" s="88"/>
      <c r="E38" s="88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8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8"/>
      <c r="AB38" s="86"/>
    </row>
    <row r="39" spans="1:28" ht="18" x14ac:dyDescent="0.25">
      <c r="A39" s="86"/>
      <c r="B39" s="86"/>
      <c r="C39" s="86"/>
      <c r="D39" s="88"/>
      <c r="E39" s="8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8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8"/>
      <c r="AB39" s="86"/>
    </row>
    <row r="40" spans="1:28" ht="18" x14ac:dyDescent="0.25">
      <c r="A40" s="86"/>
      <c r="B40" s="86"/>
      <c r="C40" s="86"/>
      <c r="D40" s="88"/>
      <c r="E40" s="88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8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8"/>
      <c r="AB40" s="86"/>
    </row>
    <row r="41" spans="1:28" ht="18" x14ac:dyDescent="0.25">
      <c r="A41" s="86"/>
      <c r="B41" s="86"/>
      <c r="C41" s="86"/>
      <c r="D41" s="88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8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8"/>
      <c r="AB41" s="86"/>
    </row>
    <row r="42" spans="1:28" ht="18" x14ac:dyDescent="0.25">
      <c r="A42" s="86"/>
      <c r="B42" s="86"/>
      <c r="C42" s="86"/>
      <c r="D42" s="88"/>
      <c r="E42" s="88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8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8"/>
      <c r="AB42" s="86"/>
    </row>
    <row r="43" spans="1:28" ht="18" x14ac:dyDescent="0.25">
      <c r="A43" s="86"/>
      <c r="B43" s="86"/>
      <c r="C43" s="86"/>
      <c r="D43" s="88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8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8"/>
      <c r="AB43" s="86"/>
    </row>
    <row r="44" spans="1:28" ht="18" x14ac:dyDescent="0.25">
      <c r="A44" s="86"/>
      <c r="B44" s="86"/>
      <c r="C44" s="86"/>
      <c r="D44" s="88"/>
      <c r="E44" s="8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8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8"/>
      <c r="AB44" s="86"/>
    </row>
    <row r="45" spans="1:28" ht="18" x14ac:dyDescent="0.25">
      <c r="A45" s="86"/>
      <c r="B45" s="86"/>
      <c r="C45" s="86"/>
      <c r="D45" s="90"/>
      <c r="E45" s="90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8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8"/>
      <c r="AB45" s="86"/>
    </row>
    <row r="46" spans="1:28" ht="18" x14ac:dyDescent="0.25">
      <c r="A46" s="86"/>
      <c r="B46" s="86"/>
      <c r="C46" s="86"/>
      <c r="D46" s="90"/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8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8"/>
      <c r="AB46" s="86"/>
    </row>
    <row r="47" spans="1:28" ht="18" x14ac:dyDescent="0.25">
      <c r="A47" s="86"/>
      <c r="B47" s="86"/>
      <c r="C47" s="86"/>
      <c r="D47" s="90"/>
      <c r="E47" s="88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8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8"/>
      <c r="AB47" s="86"/>
    </row>
    <row r="48" spans="1:28" ht="18" x14ac:dyDescent="0.25">
      <c r="A48" s="86"/>
      <c r="B48" s="86"/>
      <c r="C48" s="86"/>
      <c r="D48" s="90"/>
      <c r="E48" s="88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8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8"/>
      <c r="AB48" s="86"/>
    </row>
    <row r="49" spans="1:28" ht="18" x14ac:dyDescent="0.25">
      <c r="A49" s="86"/>
      <c r="B49" s="86"/>
      <c r="C49" s="86"/>
      <c r="D49" s="90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8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8"/>
      <c r="AB49" s="86"/>
    </row>
    <row r="50" spans="1:28" ht="18" x14ac:dyDescent="0.25">
      <c r="A50" s="86"/>
      <c r="B50" s="86"/>
      <c r="C50" s="86"/>
      <c r="D50" s="90"/>
      <c r="E50" s="8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8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8"/>
      <c r="AB50" s="86"/>
    </row>
    <row r="51" spans="1:28" ht="18" x14ac:dyDescent="0.25">
      <c r="A51" s="86"/>
      <c r="B51" s="86"/>
      <c r="C51" s="86"/>
      <c r="D51" s="90"/>
      <c r="E51" s="8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8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8"/>
      <c r="AB51" s="86"/>
    </row>
    <row r="52" spans="1:28" ht="18" x14ac:dyDescent="0.25">
      <c r="A52" s="86"/>
      <c r="B52" s="86"/>
      <c r="C52" s="87"/>
      <c r="D52" s="88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8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8"/>
      <c r="AB52" s="86"/>
    </row>
    <row r="53" spans="1:28" ht="18" x14ac:dyDescent="0.25">
      <c r="A53" s="86"/>
      <c r="B53" s="86"/>
      <c r="C53" s="87"/>
      <c r="D53" s="88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8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8"/>
      <c r="AB53" s="86"/>
    </row>
    <row r="54" spans="1:28" ht="18" x14ac:dyDescent="0.25">
      <c r="A54" s="86"/>
      <c r="B54" s="86"/>
      <c r="C54" s="87"/>
      <c r="D54" s="88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8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8"/>
      <c r="AB54" s="86"/>
    </row>
    <row r="55" spans="1:28" ht="18" x14ac:dyDescent="0.25">
      <c r="A55" s="86"/>
      <c r="B55" s="86"/>
      <c r="C55" s="86"/>
      <c r="D55" s="88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8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8"/>
      <c r="AB55" s="86"/>
    </row>
    <row r="56" spans="1:28" ht="18" x14ac:dyDescent="0.25">
      <c r="A56" s="86"/>
      <c r="B56" s="86"/>
      <c r="C56" s="86"/>
      <c r="D56" s="88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8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8"/>
      <c r="AB56" s="86"/>
    </row>
    <row r="57" spans="1:28" ht="18" x14ac:dyDescent="0.25">
      <c r="A57" s="86"/>
      <c r="B57" s="86"/>
      <c r="C57" s="87"/>
      <c r="D57" s="88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8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8"/>
      <c r="AB57" s="86"/>
    </row>
    <row r="58" spans="1:28" ht="18" x14ac:dyDescent="0.25">
      <c r="A58" s="86"/>
      <c r="B58" s="86"/>
      <c r="C58" s="87"/>
      <c r="D58" s="88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8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8"/>
      <c r="AB58" s="86"/>
    </row>
    <row r="59" spans="1:28" ht="18" x14ac:dyDescent="0.25">
      <c r="A59" s="86"/>
      <c r="B59" s="86"/>
      <c r="C59" s="87"/>
      <c r="D59" s="88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8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8"/>
      <c r="AB59" s="86"/>
    </row>
    <row r="60" spans="1:28" ht="18" x14ac:dyDescent="0.25">
      <c r="A60" s="86"/>
      <c r="B60" s="86"/>
      <c r="C60" s="87"/>
      <c r="D60" s="88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8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8"/>
      <c r="AB60" s="86"/>
    </row>
    <row r="61" spans="1:28" ht="18" x14ac:dyDescent="0.25">
      <c r="A61" s="86"/>
      <c r="B61" s="86"/>
      <c r="C61" s="87"/>
      <c r="D61" s="88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8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8"/>
      <c r="AB61" s="86"/>
    </row>
    <row r="62" spans="1:28" ht="18" x14ac:dyDescent="0.25">
      <c r="A62" s="86"/>
      <c r="B62" s="86"/>
      <c r="C62" s="87"/>
      <c r="D62" s="88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8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8"/>
      <c r="AB62" s="86"/>
    </row>
    <row r="63" spans="1:28" ht="18" x14ac:dyDescent="0.25">
      <c r="A63" s="86"/>
      <c r="B63" s="86"/>
      <c r="C63" s="87"/>
      <c r="D63" s="88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8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8"/>
      <c r="AB63" s="86"/>
    </row>
    <row r="64" spans="1:28" ht="18" x14ac:dyDescent="0.25">
      <c r="A64" s="86"/>
      <c r="B64" s="86"/>
      <c r="C64" s="87"/>
      <c r="D64" s="88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8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8"/>
      <c r="AB64" s="86"/>
    </row>
    <row r="65" spans="1:28" ht="18" x14ac:dyDescent="0.25">
      <c r="A65" s="86"/>
      <c r="B65" s="86"/>
      <c r="C65" s="87"/>
      <c r="D65" s="88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8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8"/>
      <c r="AB65" s="86"/>
    </row>
    <row r="66" spans="1:28" ht="18" x14ac:dyDescent="0.25">
      <c r="A66" s="86"/>
      <c r="B66" s="86"/>
      <c r="C66" s="87"/>
      <c r="D66" s="88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8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8"/>
      <c r="AB66" s="86"/>
    </row>
    <row r="67" spans="1:28" ht="18" x14ac:dyDescent="0.25">
      <c r="A67" s="86"/>
      <c r="B67" s="86"/>
      <c r="C67" s="87"/>
      <c r="D67" s="88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8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8"/>
      <c r="AB67" s="86"/>
    </row>
    <row r="68" spans="1:28" ht="18" x14ac:dyDescent="0.25">
      <c r="A68" s="86"/>
      <c r="B68" s="86"/>
      <c r="C68" s="87"/>
      <c r="D68" s="88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8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8"/>
      <c r="AB68" s="86"/>
    </row>
    <row r="69" spans="1:28" ht="18" x14ac:dyDescent="0.25">
      <c r="A69" s="86"/>
      <c r="B69" s="86"/>
      <c r="C69" s="87"/>
      <c r="D69" s="88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8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8"/>
      <c r="AB69" s="86"/>
    </row>
    <row r="70" spans="1:28" ht="18" x14ac:dyDescent="0.25">
      <c r="A70" s="86"/>
      <c r="B70" s="86"/>
      <c r="C70" s="87"/>
      <c r="D70" s="88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8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8"/>
      <c r="AB70" s="86"/>
    </row>
    <row r="71" spans="1:28" ht="18" x14ac:dyDescent="0.25">
      <c r="A71" s="86"/>
      <c r="B71" s="86"/>
      <c r="C71" s="87"/>
      <c r="D71" s="88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8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8"/>
      <c r="AB71" s="86"/>
    </row>
    <row r="72" spans="1:28" ht="18" x14ac:dyDescent="0.25">
      <c r="A72" s="86"/>
      <c r="B72" s="86"/>
      <c r="C72" s="87"/>
      <c r="D72" s="88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8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8"/>
      <c r="AB72" s="86"/>
    </row>
    <row r="73" spans="1:28" ht="18" x14ac:dyDescent="0.25">
      <c r="A73" s="86"/>
      <c r="B73" s="86"/>
      <c r="C73" s="87"/>
      <c r="D73" s="88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8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8"/>
      <c r="AB73" s="86"/>
    </row>
    <row r="74" spans="1:28" ht="18" x14ac:dyDescent="0.25">
      <c r="A74" s="86"/>
      <c r="B74" s="86"/>
      <c r="C74" s="87"/>
      <c r="D74" s="88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8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8"/>
      <c r="AB74" s="86"/>
    </row>
    <row r="75" spans="1:28" ht="18" x14ac:dyDescent="0.25">
      <c r="A75" s="86"/>
      <c r="B75" s="86"/>
      <c r="C75" s="87"/>
      <c r="D75" s="88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8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8"/>
      <c r="AB75" s="86"/>
    </row>
    <row r="76" spans="1:28" ht="18" x14ac:dyDescent="0.25">
      <c r="A76" s="86"/>
      <c r="B76" s="86"/>
      <c r="C76" s="87"/>
      <c r="D76" s="88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8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8"/>
      <c r="AB76" s="86"/>
    </row>
    <row r="77" spans="1:28" ht="18" x14ac:dyDescent="0.25">
      <c r="A77" s="86"/>
      <c r="B77" s="86"/>
      <c r="C77" s="87"/>
      <c r="D77" s="88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8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8"/>
      <c r="AB77" s="86"/>
    </row>
    <row r="78" spans="1:28" ht="18" x14ac:dyDescent="0.25">
      <c r="A78" s="86"/>
      <c r="B78" s="86"/>
      <c r="C78" s="87"/>
      <c r="D78" s="88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8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8"/>
      <c r="AB78" s="86"/>
    </row>
    <row r="79" spans="1:28" ht="18" x14ac:dyDescent="0.25">
      <c r="A79" s="86"/>
      <c r="B79" s="86"/>
      <c r="C79" s="87"/>
      <c r="D79" s="88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8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8"/>
      <c r="AB79" s="86"/>
    </row>
    <row r="80" spans="1:28" ht="18" x14ac:dyDescent="0.25">
      <c r="A80" s="86"/>
      <c r="B80" s="86"/>
      <c r="C80" s="87"/>
      <c r="D80" s="88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8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8"/>
      <c r="AB80" s="86"/>
    </row>
    <row r="81" spans="1:28" ht="18" x14ac:dyDescent="0.25">
      <c r="A81" s="86"/>
      <c r="B81" s="86"/>
      <c r="C81" s="87"/>
      <c r="D81" s="88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8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8"/>
      <c r="AB81" s="86"/>
    </row>
    <row r="82" spans="1:28" ht="18" x14ac:dyDescent="0.25">
      <c r="A82" s="86"/>
      <c r="B82" s="86"/>
      <c r="C82" s="87"/>
      <c r="D82" s="88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8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8"/>
      <c r="AB82" s="86"/>
    </row>
    <row r="83" spans="1:28" ht="18" x14ac:dyDescent="0.25">
      <c r="A83" s="86"/>
      <c r="B83" s="86"/>
      <c r="C83" s="87"/>
      <c r="D83" s="88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8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8"/>
      <c r="AB83" s="86"/>
    </row>
    <row r="84" spans="1:28" ht="18" x14ac:dyDescent="0.25">
      <c r="A84" s="86"/>
      <c r="B84" s="86"/>
      <c r="C84" s="87"/>
      <c r="D84" s="88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8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8"/>
      <c r="AB84" s="86"/>
    </row>
    <row r="85" spans="1:28" ht="18" x14ac:dyDescent="0.25">
      <c r="A85" s="86"/>
      <c r="B85" s="86"/>
      <c r="C85" s="87"/>
      <c r="D85" s="88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8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8"/>
      <c r="AB85" s="86"/>
    </row>
    <row r="86" spans="1:28" ht="18" x14ac:dyDescent="0.25">
      <c r="A86" s="86"/>
      <c r="B86" s="86"/>
      <c r="C86" s="87"/>
      <c r="D86" s="88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8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8"/>
      <c r="AB86" s="86"/>
    </row>
    <row r="87" spans="1:28" ht="18" x14ac:dyDescent="0.25">
      <c r="A87" s="86"/>
      <c r="B87" s="86"/>
      <c r="C87" s="87"/>
      <c r="D87" s="88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8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8"/>
      <c r="AB87" s="86"/>
    </row>
    <row r="88" spans="1:28" ht="18" x14ac:dyDescent="0.25">
      <c r="A88" s="86"/>
      <c r="B88" s="86"/>
      <c r="C88" s="87"/>
      <c r="D88" s="88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8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8"/>
      <c r="AB88" s="86"/>
    </row>
    <row r="89" spans="1:28" ht="18" x14ac:dyDescent="0.25">
      <c r="A89" s="86"/>
      <c r="B89" s="86"/>
      <c r="C89" s="87"/>
      <c r="D89" s="88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8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8"/>
      <c r="AB89" s="86"/>
    </row>
    <row r="90" spans="1:28" ht="18" x14ac:dyDescent="0.25">
      <c r="A90" s="86"/>
      <c r="B90" s="86"/>
      <c r="C90" s="87"/>
      <c r="D90" s="88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8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8"/>
      <c r="AB90" s="86"/>
    </row>
    <row r="91" spans="1:28" ht="18" x14ac:dyDescent="0.25">
      <c r="A91" s="86"/>
      <c r="B91" s="86"/>
      <c r="C91" s="87"/>
      <c r="D91" s="88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8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8"/>
      <c r="AB91" s="86"/>
    </row>
    <row r="92" spans="1:28" ht="18" x14ac:dyDescent="0.25">
      <c r="A92" s="86"/>
      <c r="B92" s="86"/>
      <c r="C92" s="87"/>
      <c r="D92" s="88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8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8"/>
      <c r="AB92" s="86"/>
    </row>
    <row r="93" spans="1:28" ht="18" x14ac:dyDescent="0.25">
      <c r="A93" s="86"/>
      <c r="B93" s="86"/>
      <c r="C93" s="87"/>
      <c r="D93" s="88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8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8"/>
      <c r="AB93" s="86"/>
    </row>
    <row r="94" spans="1:28" ht="18" x14ac:dyDescent="0.25">
      <c r="A94" s="86"/>
      <c r="B94" s="86"/>
      <c r="C94" s="87"/>
      <c r="D94" s="88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8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8"/>
      <c r="AB94" s="86"/>
    </row>
    <row r="95" spans="1:28" ht="18" x14ac:dyDescent="0.25">
      <c r="A95" s="86"/>
      <c r="B95" s="86"/>
      <c r="C95" s="87"/>
      <c r="D95" s="88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8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8"/>
      <c r="AB95" s="86"/>
    </row>
    <row r="96" spans="1:28" ht="18" x14ac:dyDescent="0.25">
      <c r="A96" s="86"/>
      <c r="B96" s="86"/>
      <c r="C96" s="87"/>
      <c r="D96" s="88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8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8"/>
      <c r="AB96" s="86"/>
    </row>
    <row r="97" spans="1:28" ht="18" x14ac:dyDescent="0.25">
      <c r="A97" s="86"/>
      <c r="B97" s="86"/>
      <c r="C97" s="87"/>
      <c r="D97" s="88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8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8"/>
      <c r="AB97" s="86"/>
    </row>
    <row r="98" spans="1:28" ht="18" x14ac:dyDescent="0.25">
      <c r="A98" s="86"/>
      <c r="B98" s="86"/>
      <c r="C98" s="87"/>
      <c r="D98" s="88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8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8"/>
      <c r="AB98" s="86"/>
    </row>
    <row r="99" spans="1:28" ht="18" x14ac:dyDescent="0.25">
      <c r="A99" s="86"/>
      <c r="B99" s="86"/>
      <c r="C99" s="87"/>
      <c r="D99" s="88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8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8"/>
      <c r="AB99" s="86"/>
    </row>
    <row r="100" spans="1:28" ht="18" x14ac:dyDescent="0.25">
      <c r="A100" s="86"/>
      <c r="B100" s="86"/>
      <c r="C100" s="87"/>
      <c r="D100" s="88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8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8"/>
      <c r="AB100" s="86"/>
    </row>
    <row r="101" spans="1:28" ht="18" x14ac:dyDescent="0.25">
      <c r="A101" s="86"/>
      <c r="B101" s="86"/>
      <c r="C101" s="87"/>
      <c r="D101" s="88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8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8"/>
      <c r="AB101" s="86"/>
    </row>
    <row r="102" spans="1:28" ht="18" x14ac:dyDescent="0.25">
      <c r="A102" s="86"/>
      <c r="B102" s="86"/>
      <c r="C102" s="87"/>
      <c r="D102" s="88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8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8"/>
      <c r="AB102" s="86"/>
    </row>
    <row r="103" spans="1:28" ht="18" x14ac:dyDescent="0.25">
      <c r="A103" s="86"/>
      <c r="B103" s="86"/>
      <c r="C103" s="87"/>
      <c r="D103" s="88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8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8"/>
      <c r="AB103" s="86"/>
    </row>
    <row r="104" spans="1:28" ht="18" x14ac:dyDescent="0.25">
      <c r="A104" s="86"/>
      <c r="B104" s="86"/>
      <c r="C104" s="87"/>
      <c r="D104" s="88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8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8"/>
      <c r="AB104" s="86"/>
    </row>
    <row r="105" spans="1:28" ht="18" x14ac:dyDescent="0.25">
      <c r="A105" s="86"/>
      <c r="B105" s="86"/>
      <c r="C105" s="87"/>
      <c r="D105" s="88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8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8"/>
      <c r="AB105" s="86"/>
    </row>
    <row r="106" spans="1:28" ht="18" x14ac:dyDescent="0.25">
      <c r="A106" s="86"/>
      <c r="B106" s="86"/>
      <c r="C106" s="87"/>
      <c r="D106" s="88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8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8"/>
      <c r="AB106" s="86"/>
    </row>
    <row r="107" spans="1:28" ht="18" x14ac:dyDescent="0.25">
      <c r="A107" s="86"/>
      <c r="B107" s="86"/>
      <c r="C107" s="87"/>
      <c r="D107" s="88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8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8"/>
      <c r="AB107" s="86"/>
    </row>
    <row r="108" spans="1:28" ht="18" x14ac:dyDescent="0.25">
      <c r="A108" s="86"/>
      <c r="B108" s="86"/>
      <c r="C108" s="87"/>
      <c r="D108" s="88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8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8"/>
      <c r="AB108" s="86"/>
    </row>
    <row r="109" spans="1:28" ht="18" x14ac:dyDescent="0.25">
      <c r="A109" s="86"/>
      <c r="B109" s="86"/>
      <c r="C109" s="87"/>
      <c r="D109" s="88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8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8"/>
      <c r="AB109" s="86"/>
    </row>
    <row r="110" spans="1:28" ht="18" x14ac:dyDescent="0.25">
      <c r="A110" s="86"/>
      <c r="B110" s="86"/>
      <c r="C110" s="87"/>
      <c r="D110" s="88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8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8"/>
      <c r="AB110" s="86"/>
    </row>
    <row r="111" spans="1:28" ht="18" x14ac:dyDescent="0.25">
      <c r="A111" s="86"/>
      <c r="B111" s="86"/>
      <c r="C111" s="87"/>
      <c r="D111" s="88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8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8"/>
      <c r="AB111" s="86"/>
    </row>
    <row r="112" spans="1:28" ht="18" x14ac:dyDescent="0.25">
      <c r="A112" s="86"/>
      <c r="B112" s="86"/>
      <c r="C112" s="87"/>
      <c r="D112" s="88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8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8"/>
      <c r="AB112" s="86"/>
    </row>
    <row r="113" spans="1:28" ht="18" x14ac:dyDescent="0.25">
      <c r="A113" s="86"/>
      <c r="B113" s="86"/>
      <c r="C113" s="87"/>
      <c r="D113" s="88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8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8"/>
      <c r="AB113" s="86"/>
    </row>
    <row r="114" spans="1:28" ht="18" x14ac:dyDescent="0.25">
      <c r="A114" s="86"/>
      <c r="B114" s="86"/>
      <c r="C114" s="87"/>
      <c r="D114" s="88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8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8"/>
      <c r="AB114" s="86"/>
    </row>
    <row r="115" spans="1:28" ht="18" x14ac:dyDescent="0.25">
      <c r="A115" s="86"/>
      <c r="B115" s="86"/>
      <c r="C115" s="87"/>
      <c r="D115" s="88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8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8"/>
      <c r="AB115" s="86"/>
    </row>
    <row r="116" spans="1:28" ht="18" x14ac:dyDescent="0.25">
      <c r="A116" s="86"/>
      <c r="B116" s="86"/>
      <c r="C116" s="87"/>
      <c r="D116" s="88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8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8"/>
      <c r="AB116" s="86"/>
    </row>
    <row r="117" spans="1:28" ht="18" x14ac:dyDescent="0.25">
      <c r="A117" s="86"/>
      <c r="B117" s="86"/>
      <c r="C117" s="87"/>
      <c r="D117" s="88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8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8"/>
      <c r="AB117" s="86"/>
    </row>
    <row r="118" spans="1:28" ht="18" x14ac:dyDescent="0.25">
      <c r="A118" s="86"/>
      <c r="B118" s="86"/>
      <c r="C118" s="87"/>
      <c r="D118" s="88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8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8"/>
      <c r="AB118" s="86"/>
    </row>
    <row r="119" spans="1:28" ht="18" x14ac:dyDescent="0.25">
      <c r="A119" s="86"/>
      <c r="B119" s="86"/>
      <c r="C119" s="87"/>
      <c r="D119" s="88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8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8"/>
      <c r="AB119" s="86"/>
    </row>
    <row r="120" spans="1:28" ht="18" x14ac:dyDescent="0.25">
      <c r="A120" s="86"/>
      <c r="B120" s="86"/>
      <c r="C120" s="87"/>
      <c r="D120" s="88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8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8"/>
      <c r="AB120" s="86"/>
    </row>
    <row r="121" spans="1:28" ht="18" x14ac:dyDescent="0.25">
      <c r="A121" s="86"/>
      <c r="B121" s="86"/>
      <c r="C121" s="87"/>
      <c r="D121" s="88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8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8"/>
      <c r="AB121" s="86"/>
    </row>
    <row r="122" spans="1:28" ht="18" x14ac:dyDescent="0.25">
      <c r="A122" s="86"/>
      <c r="B122" s="86"/>
      <c r="C122" s="87"/>
      <c r="D122" s="88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8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8"/>
      <c r="AB122" s="86"/>
    </row>
    <row r="123" spans="1:28" ht="18" x14ac:dyDescent="0.25">
      <c r="A123" s="86"/>
      <c r="B123" s="86"/>
      <c r="C123" s="87"/>
      <c r="D123" s="88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8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8"/>
      <c r="AB123" s="86"/>
    </row>
    <row r="124" spans="1:28" ht="18" x14ac:dyDescent="0.25">
      <c r="A124" s="86"/>
      <c r="B124" s="86"/>
      <c r="C124" s="87"/>
      <c r="D124" s="88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8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8"/>
      <c r="AB124" s="86"/>
    </row>
    <row r="125" spans="1:28" ht="18" x14ac:dyDescent="0.25">
      <c r="A125" s="86"/>
      <c r="B125" s="86"/>
      <c r="C125" s="86"/>
      <c r="D125" s="88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8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8"/>
      <c r="AB125" s="86"/>
    </row>
    <row r="126" spans="1:28" ht="18" x14ac:dyDescent="0.25">
      <c r="A126" s="86"/>
      <c r="B126" s="86"/>
      <c r="C126" s="86"/>
      <c r="D126" s="88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8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8"/>
      <c r="AB126" s="86"/>
    </row>
    <row r="127" spans="1:28" ht="18" x14ac:dyDescent="0.25">
      <c r="A127" s="86"/>
      <c r="B127" s="86"/>
      <c r="C127" s="86"/>
      <c r="D127" s="88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8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8"/>
      <c r="AB127" s="86"/>
    </row>
    <row r="128" spans="1:28" ht="18" x14ac:dyDescent="0.25">
      <c r="A128" s="86"/>
      <c r="B128" s="86"/>
      <c r="C128" s="86"/>
      <c r="D128" s="88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8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8"/>
      <c r="AB128" s="86"/>
    </row>
    <row r="129" spans="1:28" ht="18" x14ac:dyDescent="0.25">
      <c r="A129" s="86"/>
      <c r="B129" s="86"/>
      <c r="C129" s="86"/>
      <c r="D129" s="88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8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8"/>
      <c r="AB129" s="86"/>
    </row>
    <row r="130" spans="1:28" ht="18" x14ac:dyDescent="0.25">
      <c r="A130" s="86"/>
      <c r="B130" s="86"/>
      <c r="C130" s="86"/>
      <c r="D130" s="90"/>
      <c r="E130" s="90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8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8"/>
      <c r="AB130" s="86"/>
    </row>
    <row r="131" spans="1:28" ht="18" x14ac:dyDescent="0.25">
      <c r="A131" s="86"/>
      <c r="B131" s="86"/>
      <c r="C131" s="86"/>
      <c r="D131" s="88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8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8"/>
      <c r="AB131" s="86"/>
    </row>
    <row r="132" spans="1:28" ht="18" x14ac:dyDescent="0.25">
      <c r="A132" s="86"/>
      <c r="B132" s="86"/>
      <c r="C132" s="86"/>
      <c r="D132" s="88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8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8"/>
      <c r="AB132" s="86"/>
    </row>
    <row r="133" spans="1:28" ht="18" x14ac:dyDescent="0.25">
      <c r="A133" s="86"/>
      <c r="B133" s="86"/>
      <c r="C133" s="86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8"/>
      <c r="AB133" s="86"/>
    </row>
    <row r="134" spans="1:28" ht="18" x14ac:dyDescent="0.25">
      <c r="A134" s="86"/>
      <c r="B134" s="86"/>
      <c r="C134" s="86"/>
      <c r="D134" s="90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8"/>
      <c r="AB134" s="86"/>
    </row>
    <row r="135" spans="1:28" ht="18" x14ac:dyDescent="0.25">
      <c r="A135" s="86"/>
      <c r="B135" s="86"/>
      <c r="C135" s="86"/>
      <c r="D135" s="90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8"/>
      <c r="AB135" s="86"/>
    </row>
  </sheetData>
  <sortState ref="B9:AB57">
    <sortCondition descending="1" ref="AB9:AB57"/>
  </sortState>
  <mergeCells count="12">
    <mergeCell ref="AB5:AB7"/>
    <mergeCell ref="F6:O6"/>
    <mergeCell ref="A2:AB4"/>
    <mergeCell ref="A5:A7"/>
    <mergeCell ref="B5:B7"/>
    <mergeCell ref="C5:C7"/>
    <mergeCell ref="D5:D7"/>
    <mergeCell ref="E5:E7"/>
    <mergeCell ref="F5:O5"/>
    <mergeCell ref="P5:P7"/>
    <mergeCell ref="Q5:Z5"/>
    <mergeCell ref="AA5:AA7"/>
  </mergeCells>
  <pageMargins left="0.7" right="0.7" top="0.75" bottom="0.75" header="0.3" footer="0.3"/>
  <pageSetup paperSize="9" scale="56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workbookViewId="0">
      <selection activeCell="L19" sqref="L19"/>
    </sheetView>
  </sheetViews>
  <sheetFormatPr baseColWidth="10" defaultRowHeight="15" x14ac:dyDescent="0.25"/>
  <cols>
    <col min="1" max="1" width="7.28515625" customWidth="1"/>
    <col min="2" max="2" width="8.7109375" customWidth="1"/>
    <col min="3" max="3" width="18.5703125" customWidth="1"/>
    <col min="4" max="4" width="34.7109375" customWidth="1"/>
    <col min="5" max="5" width="21.5703125" customWidth="1"/>
    <col min="6" max="10" width="5.7109375" customWidth="1"/>
    <col min="11" max="11" width="8.7109375" customWidth="1"/>
    <col min="12" max="12" width="9.7109375" customWidth="1"/>
  </cols>
  <sheetData>
    <row r="1" spans="1:12" ht="15.75" x14ac:dyDescent="0.25">
      <c r="K1" s="25"/>
    </row>
    <row r="2" spans="1:12" ht="15" customHeight="1" x14ac:dyDescent="0.25">
      <c r="A2" s="116" t="s">
        <v>98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60"/>
    </row>
    <row r="3" spans="1:12" ht="15" customHeight="1" x14ac:dyDescent="0.25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61"/>
    </row>
    <row r="4" spans="1:12" ht="15" customHeight="1" x14ac:dyDescent="0.25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62"/>
    </row>
    <row r="5" spans="1:12" ht="31.5" customHeight="1" x14ac:dyDescent="0.25">
      <c r="A5" s="122" t="s">
        <v>62</v>
      </c>
      <c r="B5" s="122" t="s">
        <v>76</v>
      </c>
      <c r="C5" s="125" t="s">
        <v>3</v>
      </c>
      <c r="D5" s="128" t="s">
        <v>13</v>
      </c>
      <c r="E5" s="131" t="s">
        <v>0</v>
      </c>
      <c r="F5" s="158" t="s">
        <v>153</v>
      </c>
      <c r="G5" s="158" t="s">
        <v>153</v>
      </c>
      <c r="H5" s="140" t="s">
        <v>66</v>
      </c>
      <c r="I5" s="158" t="s">
        <v>154</v>
      </c>
      <c r="J5" s="158" t="s">
        <v>154</v>
      </c>
      <c r="K5" s="140" t="s">
        <v>72</v>
      </c>
      <c r="L5" s="143" t="s">
        <v>155</v>
      </c>
    </row>
    <row r="6" spans="1:12" ht="107.25" customHeight="1" x14ac:dyDescent="0.25">
      <c r="A6" s="123"/>
      <c r="B6" s="123"/>
      <c r="C6" s="126"/>
      <c r="D6" s="129"/>
      <c r="E6" s="132"/>
      <c r="F6" s="159"/>
      <c r="G6" s="159"/>
      <c r="H6" s="141"/>
      <c r="I6" s="159"/>
      <c r="J6" s="159"/>
      <c r="K6" s="141"/>
      <c r="L6" s="144"/>
    </row>
    <row r="7" spans="1:12" ht="20.25" x14ac:dyDescent="0.25">
      <c r="A7" s="124"/>
      <c r="B7" s="124"/>
      <c r="C7" s="127"/>
      <c r="D7" s="130"/>
      <c r="E7" s="133"/>
      <c r="F7" s="21">
        <v>1</v>
      </c>
      <c r="G7" s="21">
        <v>2</v>
      </c>
      <c r="H7" s="142"/>
      <c r="I7" s="21">
        <v>3</v>
      </c>
      <c r="J7" s="21">
        <v>4</v>
      </c>
      <c r="K7" s="142"/>
      <c r="L7" s="145"/>
    </row>
    <row r="8" spans="1:12" ht="18" x14ac:dyDescent="0.25">
      <c r="A8" s="14"/>
      <c r="B8" s="14" t="s">
        <v>112</v>
      </c>
      <c r="C8" s="15" t="s">
        <v>119</v>
      </c>
      <c r="D8" s="16" t="s">
        <v>123</v>
      </c>
      <c r="E8" s="16" t="s">
        <v>118</v>
      </c>
      <c r="F8" s="24">
        <v>100</v>
      </c>
      <c r="G8" s="24">
        <v>100</v>
      </c>
      <c r="H8" s="16">
        <f t="shared" ref="H8:H13" si="0">SUM(F8:G8)</f>
        <v>200</v>
      </c>
      <c r="I8" s="24">
        <v>100</v>
      </c>
      <c r="J8" s="24">
        <v>100</v>
      </c>
      <c r="K8" s="16">
        <f t="shared" ref="K8:K13" si="1">SUM(I8:J8)</f>
        <v>200</v>
      </c>
      <c r="L8" s="14">
        <f t="shared" ref="L8:L13" si="2">SUM(K8,H8)</f>
        <v>400</v>
      </c>
    </row>
    <row r="9" spans="1:12" ht="18" x14ac:dyDescent="0.25">
      <c r="A9" s="14">
        <v>1</v>
      </c>
      <c r="B9" s="14" t="s">
        <v>59</v>
      </c>
      <c r="C9" s="15">
        <v>82473056</v>
      </c>
      <c r="D9" s="16" t="s">
        <v>15</v>
      </c>
      <c r="E9" s="16" t="s">
        <v>2</v>
      </c>
      <c r="F9" s="24">
        <v>80</v>
      </c>
      <c r="G9" s="24">
        <v>90</v>
      </c>
      <c r="H9" s="16">
        <f t="shared" si="0"/>
        <v>170</v>
      </c>
      <c r="I9" s="24">
        <v>60</v>
      </c>
      <c r="J9" s="24">
        <v>90</v>
      </c>
      <c r="K9" s="16">
        <f t="shared" si="1"/>
        <v>150</v>
      </c>
      <c r="L9" s="14">
        <f t="shared" si="2"/>
        <v>320</v>
      </c>
    </row>
    <row r="10" spans="1:12" ht="18" x14ac:dyDescent="0.25">
      <c r="A10" s="14">
        <v>2</v>
      </c>
      <c r="B10" s="14" t="s">
        <v>85</v>
      </c>
      <c r="C10" s="14">
        <v>2961085</v>
      </c>
      <c r="D10" s="16" t="s">
        <v>22</v>
      </c>
      <c r="E10" s="16" t="s">
        <v>20</v>
      </c>
      <c r="F10" s="24">
        <v>70</v>
      </c>
      <c r="G10" s="24">
        <v>80</v>
      </c>
      <c r="H10" s="16">
        <f t="shared" si="0"/>
        <v>150</v>
      </c>
      <c r="I10" s="24">
        <v>70</v>
      </c>
      <c r="J10" s="24">
        <v>70</v>
      </c>
      <c r="K10" s="16">
        <f t="shared" si="1"/>
        <v>140</v>
      </c>
      <c r="L10" s="14">
        <f t="shared" si="2"/>
        <v>290</v>
      </c>
    </row>
    <row r="11" spans="1:12" ht="18" x14ac:dyDescent="0.25">
      <c r="A11" s="14">
        <v>3</v>
      </c>
      <c r="B11" s="14" t="s">
        <v>88</v>
      </c>
      <c r="C11" s="14">
        <v>2578065</v>
      </c>
      <c r="D11" s="18" t="s">
        <v>32</v>
      </c>
      <c r="E11" s="18" t="s">
        <v>29</v>
      </c>
      <c r="F11" s="24">
        <v>70</v>
      </c>
      <c r="G11" s="24">
        <v>70</v>
      </c>
      <c r="H11" s="16">
        <f t="shared" si="0"/>
        <v>140</v>
      </c>
      <c r="I11" s="24">
        <v>60</v>
      </c>
      <c r="J11" s="24">
        <v>80</v>
      </c>
      <c r="K11" s="16">
        <f t="shared" si="1"/>
        <v>140</v>
      </c>
      <c r="L11" s="14">
        <f t="shared" si="2"/>
        <v>280</v>
      </c>
    </row>
    <row r="12" spans="1:12" ht="18" x14ac:dyDescent="0.25">
      <c r="A12" s="14">
        <v>4</v>
      </c>
      <c r="B12" s="14" t="s">
        <v>84</v>
      </c>
      <c r="C12" s="14">
        <v>3215375</v>
      </c>
      <c r="D12" s="16" t="s">
        <v>12</v>
      </c>
      <c r="E12" s="16" t="s">
        <v>20</v>
      </c>
      <c r="F12" s="24">
        <v>10</v>
      </c>
      <c r="G12" s="24">
        <v>30</v>
      </c>
      <c r="H12" s="16">
        <f t="shared" si="0"/>
        <v>40</v>
      </c>
      <c r="I12" s="24">
        <v>40</v>
      </c>
      <c r="J12" s="24">
        <v>60</v>
      </c>
      <c r="K12" s="16">
        <f t="shared" si="1"/>
        <v>100</v>
      </c>
      <c r="L12" s="14">
        <f t="shared" si="2"/>
        <v>140</v>
      </c>
    </row>
    <row r="13" spans="1:12" ht="18" x14ac:dyDescent="0.25">
      <c r="A13" s="14">
        <v>5</v>
      </c>
      <c r="B13" s="14" t="s">
        <v>75</v>
      </c>
      <c r="C13" s="14">
        <v>858726</v>
      </c>
      <c r="D13" s="17" t="s">
        <v>152</v>
      </c>
      <c r="E13" s="16" t="s">
        <v>2</v>
      </c>
      <c r="F13" s="24">
        <v>0</v>
      </c>
      <c r="G13" s="24">
        <v>0</v>
      </c>
      <c r="H13" s="16">
        <f t="shared" si="0"/>
        <v>0</v>
      </c>
      <c r="I13" s="24">
        <v>60</v>
      </c>
      <c r="J13" s="24">
        <v>60</v>
      </c>
      <c r="K13" s="16">
        <f t="shared" si="1"/>
        <v>120</v>
      </c>
      <c r="L13" s="14">
        <f t="shared" si="2"/>
        <v>120</v>
      </c>
    </row>
    <row r="14" spans="1:12" ht="18" x14ac:dyDescent="0.25">
      <c r="A14" s="86"/>
      <c r="B14" s="86"/>
      <c r="C14" s="86"/>
      <c r="D14" s="88"/>
      <c r="E14" s="88"/>
      <c r="F14" s="89"/>
      <c r="G14" s="89"/>
      <c r="H14" s="89"/>
      <c r="I14" s="89"/>
      <c r="J14" s="89"/>
      <c r="K14" s="88"/>
      <c r="L14" s="86"/>
    </row>
    <row r="15" spans="1:12" ht="18" x14ac:dyDescent="0.25">
      <c r="A15" s="86"/>
      <c r="B15" s="86"/>
      <c r="C15" s="86"/>
      <c r="D15" s="88"/>
      <c r="E15" s="88"/>
      <c r="F15" s="89"/>
      <c r="G15" s="89"/>
      <c r="H15" s="89"/>
      <c r="I15" s="89"/>
      <c r="J15" s="89"/>
      <c r="K15" s="88"/>
      <c r="L15" s="86"/>
    </row>
    <row r="16" spans="1:12" ht="18" x14ac:dyDescent="0.25">
      <c r="A16" s="86"/>
      <c r="B16" s="86"/>
      <c r="C16" s="86"/>
      <c r="D16" s="88"/>
      <c r="E16" s="88"/>
      <c r="F16" s="89"/>
      <c r="G16" s="89"/>
      <c r="H16" s="89"/>
      <c r="I16" s="89"/>
      <c r="J16" s="89"/>
      <c r="K16" s="88"/>
      <c r="L16" s="86"/>
    </row>
    <row r="17" spans="1:12" ht="18" x14ac:dyDescent="0.25">
      <c r="A17" s="86"/>
      <c r="B17" s="86"/>
      <c r="C17" s="86"/>
      <c r="D17" s="88"/>
      <c r="E17" s="88"/>
      <c r="F17" s="89"/>
      <c r="G17" s="89"/>
      <c r="H17" s="89"/>
      <c r="I17" s="89"/>
      <c r="J17" s="89"/>
      <c r="K17" s="88"/>
      <c r="L17" s="86"/>
    </row>
    <row r="18" spans="1:12" ht="18" x14ac:dyDescent="0.25">
      <c r="A18" s="86"/>
      <c r="B18" s="86"/>
      <c r="C18" s="86"/>
      <c r="D18" s="90"/>
      <c r="E18" s="88"/>
      <c r="F18" s="89"/>
      <c r="G18" s="89"/>
      <c r="H18" s="89"/>
      <c r="I18" s="89"/>
      <c r="J18" s="89"/>
      <c r="K18" s="88"/>
      <c r="L18" s="86"/>
    </row>
    <row r="19" spans="1:12" ht="18" x14ac:dyDescent="0.25">
      <c r="A19" s="86"/>
      <c r="B19" s="86"/>
      <c r="C19" s="86"/>
      <c r="D19" s="90"/>
      <c r="E19" s="88"/>
      <c r="F19" s="89"/>
      <c r="G19" s="89"/>
      <c r="H19" s="89"/>
      <c r="I19" s="89"/>
      <c r="J19" s="89"/>
      <c r="K19" s="88"/>
      <c r="L19" s="86"/>
    </row>
    <row r="20" spans="1:12" ht="18" x14ac:dyDescent="0.25">
      <c r="A20" s="86"/>
      <c r="B20" s="86"/>
      <c r="C20" s="86"/>
      <c r="D20" s="90"/>
      <c r="E20" s="88"/>
      <c r="F20" s="89"/>
      <c r="G20" s="89"/>
      <c r="H20" s="89"/>
      <c r="I20" s="89"/>
      <c r="J20" s="89"/>
      <c r="K20" s="88"/>
      <c r="L20" s="86"/>
    </row>
    <row r="21" spans="1:12" ht="18" x14ac:dyDescent="0.25">
      <c r="A21" s="86"/>
      <c r="B21" s="86"/>
      <c r="C21" s="86"/>
      <c r="D21" s="90"/>
      <c r="E21" s="88"/>
      <c r="F21" s="89"/>
      <c r="G21" s="89"/>
      <c r="H21" s="89"/>
      <c r="I21" s="89"/>
      <c r="J21" s="89"/>
      <c r="K21" s="88"/>
      <c r="L21" s="86"/>
    </row>
    <row r="22" spans="1:12" ht="18" x14ac:dyDescent="0.25">
      <c r="A22" s="86"/>
      <c r="B22" s="86"/>
      <c r="C22" s="86"/>
      <c r="D22" s="88"/>
      <c r="E22" s="88"/>
      <c r="F22" s="89"/>
      <c r="G22" s="89"/>
      <c r="H22" s="89"/>
      <c r="I22" s="89"/>
      <c r="J22" s="89"/>
      <c r="K22" s="88"/>
      <c r="L22" s="86"/>
    </row>
    <row r="23" spans="1:12" ht="18" x14ac:dyDescent="0.25">
      <c r="A23" s="86"/>
      <c r="B23" s="86"/>
      <c r="C23" s="86"/>
      <c r="D23" s="88"/>
      <c r="E23" s="88"/>
      <c r="F23" s="89"/>
      <c r="G23" s="89"/>
      <c r="H23" s="89"/>
      <c r="I23" s="89"/>
      <c r="J23" s="89"/>
      <c r="K23" s="88"/>
      <c r="L23" s="86"/>
    </row>
    <row r="24" spans="1:12" ht="18" x14ac:dyDescent="0.25">
      <c r="A24" s="86"/>
      <c r="B24" s="86"/>
      <c r="C24" s="86"/>
      <c r="D24" s="88"/>
      <c r="E24" s="88"/>
      <c r="F24" s="89"/>
      <c r="G24" s="89"/>
      <c r="H24" s="89"/>
      <c r="I24" s="89"/>
      <c r="J24" s="89"/>
      <c r="K24" s="88"/>
      <c r="L24" s="86"/>
    </row>
    <row r="25" spans="1:12" ht="18" x14ac:dyDescent="0.25">
      <c r="A25" s="86"/>
      <c r="B25" s="86"/>
      <c r="C25" s="86"/>
      <c r="D25" s="91"/>
      <c r="E25" s="91"/>
      <c r="F25" s="89"/>
      <c r="G25" s="89"/>
      <c r="H25" s="89"/>
      <c r="I25" s="89"/>
      <c r="J25" s="89"/>
      <c r="K25" s="88"/>
      <c r="L25" s="86"/>
    </row>
    <row r="26" spans="1:12" ht="18" x14ac:dyDescent="0.25">
      <c r="A26" s="86"/>
      <c r="B26" s="86"/>
      <c r="C26" s="86"/>
      <c r="D26" s="91"/>
      <c r="E26" s="91"/>
      <c r="F26" s="89"/>
      <c r="G26" s="89"/>
      <c r="H26" s="89"/>
      <c r="I26" s="89"/>
      <c r="J26" s="89"/>
      <c r="K26" s="88"/>
      <c r="L26" s="86"/>
    </row>
    <row r="27" spans="1:12" ht="18" x14ac:dyDescent="0.25">
      <c r="A27" s="86"/>
      <c r="B27" s="86"/>
      <c r="C27" s="86"/>
      <c r="D27" s="91"/>
      <c r="E27" s="91"/>
      <c r="F27" s="89"/>
      <c r="G27" s="89"/>
      <c r="H27" s="89"/>
      <c r="I27" s="89"/>
      <c r="J27" s="89"/>
      <c r="K27" s="88"/>
      <c r="L27" s="86"/>
    </row>
    <row r="28" spans="1:12" ht="18" x14ac:dyDescent="0.25">
      <c r="A28" s="86"/>
      <c r="B28" s="86"/>
      <c r="C28" s="86"/>
      <c r="D28" s="91"/>
      <c r="E28" s="91"/>
      <c r="F28" s="89"/>
      <c r="G28" s="89"/>
      <c r="H28" s="89"/>
      <c r="I28" s="89"/>
      <c r="J28" s="89"/>
      <c r="K28" s="88"/>
      <c r="L28" s="86"/>
    </row>
    <row r="29" spans="1:12" ht="18" x14ac:dyDescent="0.25">
      <c r="A29" s="86"/>
      <c r="B29" s="86"/>
      <c r="C29" s="86"/>
      <c r="D29" s="88"/>
      <c r="E29" s="91"/>
      <c r="F29" s="89"/>
      <c r="G29" s="89"/>
      <c r="H29" s="89"/>
      <c r="I29" s="89"/>
      <c r="J29" s="89"/>
      <c r="K29" s="88"/>
      <c r="L29" s="86"/>
    </row>
    <row r="30" spans="1:12" ht="18" x14ac:dyDescent="0.25">
      <c r="A30" s="86"/>
      <c r="B30" s="86"/>
      <c r="C30" s="86"/>
      <c r="D30" s="88"/>
      <c r="E30" s="91"/>
      <c r="F30" s="89"/>
      <c r="G30" s="89"/>
      <c r="H30" s="89"/>
      <c r="I30" s="89"/>
      <c r="J30" s="89"/>
      <c r="K30" s="88"/>
      <c r="L30" s="86"/>
    </row>
    <row r="31" spans="1:12" ht="18" x14ac:dyDescent="0.25">
      <c r="A31" s="86"/>
      <c r="B31" s="86"/>
      <c r="C31" s="86"/>
      <c r="D31" s="88"/>
      <c r="E31" s="91"/>
      <c r="F31" s="89"/>
      <c r="G31" s="89"/>
      <c r="H31" s="89"/>
      <c r="I31" s="89"/>
      <c r="J31" s="89"/>
      <c r="K31" s="88"/>
      <c r="L31" s="86"/>
    </row>
    <row r="32" spans="1:12" ht="18" x14ac:dyDescent="0.25">
      <c r="A32" s="86"/>
      <c r="B32" s="86"/>
      <c r="C32" s="86"/>
      <c r="D32" s="88"/>
      <c r="E32" s="91"/>
      <c r="F32" s="89"/>
      <c r="G32" s="89"/>
      <c r="H32" s="89"/>
      <c r="I32" s="89"/>
      <c r="J32" s="89"/>
      <c r="K32" s="88"/>
      <c r="L32" s="86"/>
    </row>
    <row r="33" spans="1:12" ht="18" x14ac:dyDescent="0.25">
      <c r="A33" s="86"/>
      <c r="B33" s="86"/>
      <c r="C33" s="86"/>
      <c r="D33" s="88"/>
      <c r="E33" s="88"/>
      <c r="F33" s="89"/>
      <c r="G33" s="89"/>
      <c r="H33" s="89"/>
      <c r="I33" s="89"/>
      <c r="J33" s="89"/>
      <c r="K33" s="88"/>
      <c r="L33" s="86"/>
    </row>
    <row r="34" spans="1:12" ht="18" x14ac:dyDescent="0.25">
      <c r="A34" s="86"/>
      <c r="B34" s="86"/>
      <c r="C34" s="86"/>
      <c r="D34" s="88"/>
      <c r="E34" s="88"/>
      <c r="F34" s="89"/>
      <c r="G34" s="89"/>
      <c r="H34" s="89"/>
      <c r="I34" s="89"/>
      <c r="J34" s="89"/>
      <c r="K34" s="88"/>
      <c r="L34" s="86"/>
    </row>
    <row r="35" spans="1:12" ht="18" x14ac:dyDescent="0.25">
      <c r="A35" s="86"/>
      <c r="B35" s="86"/>
      <c r="C35" s="86"/>
      <c r="D35" s="88"/>
      <c r="E35" s="90"/>
      <c r="F35" s="89"/>
      <c r="G35" s="89"/>
      <c r="H35" s="89"/>
      <c r="I35" s="89"/>
      <c r="J35" s="89"/>
      <c r="K35" s="88"/>
      <c r="L35" s="86"/>
    </row>
    <row r="36" spans="1:12" ht="18" x14ac:dyDescent="0.25">
      <c r="A36" s="86"/>
      <c r="B36" s="86"/>
      <c r="C36" s="86"/>
      <c r="D36" s="88"/>
      <c r="E36" s="88"/>
      <c r="F36" s="89"/>
      <c r="G36" s="89"/>
      <c r="H36" s="89"/>
      <c r="I36" s="89"/>
      <c r="J36" s="89"/>
      <c r="K36" s="88"/>
      <c r="L36" s="86"/>
    </row>
    <row r="37" spans="1:12" ht="18" x14ac:dyDescent="0.25">
      <c r="A37" s="86"/>
      <c r="B37" s="86"/>
      <c r="C37" s="86"/>
      <c r="D37" s="88"/>
      <c r="E37" s="88"/>
      <c r="F37" s="89"/>
      <c r="G37" s="89"/>
      <c r="H37" s="89"/>
      <c r="I37" s="89"/>
      <c r="J37" s="89"/>
      <c r="K37" s="88"/>
      <c r="L37" s="86"/>
    </row>
    <row r="38" spans="1:12" ht="18" x14ac:dyDescent="0.25">
      <c r="A38" s="86"/>
      <c r="B38" s="86"/>
      <c r="C38" s="86"/>
      <c r="D38" s="88"/>
      <c r="E38" s="88"/>
      <c r="F38" s="89"/>
      <c r="G38" s="89"/>
      <c r="H38" s="89"/>
      <c r="I38" s="89"/>
      <c r="J38" s="89"/>
      <c r="K38" s="88"/>
      <c r="L38" s="86"/>
    </row>
    <row r="39" spans="1:12" ht="18" x14ac:dyDescent="0.25">
      <c r="A39" s="86"/>
      <c r="B39" s="86"/>
      <c r="C39" s="86"/>
      <c r="D39" s="88"/>
      <c r="E39" s="88"/>
      <c r="F39" s="89"/>
      <c r="G39" s="89"/>
      <c r="H39" s="89"/>
      <c r="I39" s="89"/>
      <c r="J39" s="89"/>
      <c r="K39" s="88"/>
      <c r="L39" s="86"/>
    </row>
    <row r="40" spans="1:12" ht="18" x14ac:dyDescent="0.25">
      <c r="A40" s="86"/>
      <c r="B40" s="86"/>
      <c r="C40" s="86"/>
      <c r="D40" s="88"/>
      <c r="E40" s="88"/>
      <c r="F40" s="89"/>
      <c r="G40" s="89"/>
      <c r="H40" s="89"/>
      <c r="I40" s="89"/>
      <c r="J40" s="89"/>
      <c r="K40" s="88"/>
      <c r="L40" s="86"/>
    </row>
    <row r="41" spans="1:12" ht="18" x14ac:dyDescent="0.25">
      <c r="A41" s="86"/>
      <c r="B41" s="86"/>
      <c r="C41" s="86"/>
      <c r="D41" s="88"/>
      <c r="E41" s="88"/>
      <c r="F41" s="89"/>
      <c r="G41" s="89"/>
      <c r="H41" s="89"/>
      <c r="I41" s="89"/>
      <c r="J41" s="89"/>
      <c r="K41" s="88"/>
      <c r="L41" s="86"/>
    </row>
    <row r="42" spans="1:12" ht="18" x14ac:dyDescent="0.25">
      <c r="A42" s="86"/>
      <c r="B42" s="86"/>
      <c r="C42" s="86"/>
      <c r="D42" s="88"/>
      <c r="E42" s="88"/>
      <c r="F42" s="89"/>
      <c r="G42" s="89"/>
      <c r="H42" s="89"/>
      <c r="I42" s="89"/>
      <c r="J42" s="89"/>
      <c r="K42" s="88"/>
      <c r="L42" s="86"/>
    </row>
    <row r="43" spans="1:12" ht="18" x14ac:dyDescent="0.25">
      <c r="A43" s="86"/>
      <c r="B43" s="86"/>
      <c r="C43" s="86"/>
      <c r="D43" s="88"/>
      <c r="E43" s="88"/>
      <c r="F43" s="89"/>
      <c r="G43" s="89"/>
      <c r="H43" s="89"/>
      <c r="I43" s="89"/>
      <c r="J43" s="89"/>
      <c r="K43" s="88"/>
      <c r="L43" s="86"/>
    </row>
    <row r="44" spans="1:12" ht="18" x14ac:dyDescent="0.25">
      <c r="A44" s="86"/>
      <c r="B44" s="86"/>
      <c r="C44" s="86"/>
      <c r="D44" s="88"/>
      <c r="E44" s="88"/>
      <c r="F44" s="89"/>
      <c r="G44" s="89"/>
      <c r="H44" s="89"/>
      <c r="I44" s="89"/>
      <c r="J44" s="89"/>
      <c r="K44" s="88"/>
      <c r="L44" s="86"/>
    </row>
    <row r="45" spans="1:12" ht="18" x14ac:dyDescent="0.25">
      <c r="A45" s="86"/>
      <c r="B45" s="86"/>
      <c r="C45" s="86"/>
      <c r="D45" s="90"/>
      <c r="E45" s="90"/>
      <c r="F45" s="89"/>
      <c r="G45" s="89"/>
      <c r="H45" s="89"/>
      <c r="I45" s="89"/>
      <c r="J45" s="89"/>
      <c r="K45" s="88"/>
      <c r="L45" s="86"/>
    </row>
    <row r="46" spans="1:12" ht="18" x14ac:dyDescent="0.25">
      <c r="A46" s="86"/>
      <c r="B46" s="86"/>
      <c r="C46" s="86"/>
      <c r="D46" s="90"/>
      <c r="E46" s="88"/>
      <c r="F46" s="89"/>
      <c r="G46" s="89"/>
      <c r="H46" s="89"/>
      <c r="I46" s="89"/>
      <c r="J46" s="89"/>
      <c r="K46" s="88"/>
      <c r="L46" s="86"/>
    </row>
    <row r="47" spans="1:12" ht="18" x14ac:dyDescent="0.25">
      <c r="A47" s="86"/>
      <c r="B47" s="86"/>
      <c r="C47" s="86"/>
      <c r="D47" s="90"/>
      <c r="E47" s="88"/>
      <c r="F47" s="89"/>
      <c r="G47" s="89"/>
      <c r="H47" s="89"/>
      <c r="I47" s="89"/>
      <c r="J47" s="89"/>
      <c r="K47" s="88"/>
      <c r="L47" s="86"/>
    </row>
    <row r="48" spans="1:12" ht="18" x14ac:dyDescent="0.25">
      <c r="A48" s="86"/>
      <c r="B48" s="86"/>
      <c r="C48" s="86"/>
      <c r="D48" s="90"/>
      <c r="E48" s="88"/>
      <c r="F48" s="89"/>
      <c r="G48" s="89"/>
      <c r="H48" s="89"/>
      <c r="I48" s="89"/>
      <c r="J48" s="89"/>
      <c r="K48" s="88"/>
      <c r="L48" s="86"/>
    </row>
    <row r="49" spans="1:12" ht="18" x14ac:dyDescent="0.25">
      <c r="A49" s="86"/>
      <c r="B49" s="86"/>
      <c r="C49" s="86"/>
      <c r="D49" s="90"/>
      <c r="E49" s="88"/>
      <c r="F49" s="89"/>
      <c r="G49" s="89"/>
      <c r="H49" s="89"/>
      <c r="I49" s="89"/>
      <c r="J49" s="89"/>
      <c r="K49" s="88"/>
      <c r="L49" s="86"/>
    </row>
    <row r="50" spans="1:12" ht="18" x14ac:dyDescent="0.25">
      <c r="A50" s="86"/>
      <c r="B50" s="86"/>
      <c r="C50" s="86"/>
      <c r="D50" s="90"/>
      <c r="E50" s="88"/>
      <c r="F50" s="89"/>
      <c r="G50" s="89"/>
      <c r="H50" s="89"/>
      <c r="I50" s="89"/>
      <c r="J50" s="89"/>
      <c r="K50" s="88"/>
      <c r="L50" s="86"/>
    </row>
    <row r="51" spans="1:12" ht="18" x14ac:dyDescent="0.25">
      <c r="A51" s="86"/>
      <c r="B51" s="86"/>
      <c r="C51" s="86"/>
      <c r="D51" s="90"/>
      <c r="E51" s="88"/>
      <c r="F51" s="89"/>
      <c r="G51" s="89"/>
      <c r="H51" s="89"/>
      <c r="I51" s="89"/>
      <c r="J51" s="89"/>
      <c r="K51" s="88"/>
      <c r="L51" s="86"/>
    </row>
    <row r="52" spans="1:12" ht="18" x14ac:dyDescent="0.25">
      <c r="A52" s="86"/>
      <c r="B52" s="86"/>
      <c r="C52" s="86"/>
      <c r="D52" s="88"/>
      <c r="E52" s="88"/>
      <c r="F52" s="89"/>
      <c r="G52" s="89"/>
      <c r="H52" s="89"/>
      <c r="I52" s="89"/>
      <c r="J52" s="89"/>
      <c r="K52" s="88"/>
      <c r="L52" s="86"/>
    </row>
    <row r="53" spans="1:12" ht="18" x14ac:dyDescent="0.25">
      <c r="A53" s="86"/>
      <c r="B53" s="86"/>
      <c r="C53" s="87"/>
      <c r="D53" s="88"/>
      <c r="E53" s="88"/>
      <c r="F53" s="89"/>
      <c r="G53" s="89"/>
      <c r="H53" s="89"/>
      <c r="I53" s="89"/>
      <c r="J53" s="89"/>
      <c r="K53" s="88"/>
      <c r="L53" s="86"/>
    </row>
    <row r="54" spans="1:12" ht="18" x14ac:dyDescent="0.25">
      <c r="A54" s="86"/>
      <c r="B54" s="86"/>
      <c r="C54" s="86"/>
      <c r="D54" s="88"/>
      <c r="E54" s="88"/>
      <c r="F54" s="89"/>
      <c r="G54" s="89"/>
      <c r="H54" s="89"/>
      <c r="I54" s="89"/>
      <c r="J54" s="89"/>
      <c r="K54" s="88"/>
      <c r="L54" s="86"/>
    </row>
    <row r="55" spans="1:12" ht="18" x14ac:dyDescent="0.25">
      <c r="A55" s="86"/>
      <c r="B55" s="86"/>
      <c r="C55" s="86"/>
      <c r="D55" s="88"/>
      <c r="E55" s="88"/>
      <c r="F55" s="89"/>
      <c r="G55" s="89"/>
      <c r="H55" s="89"/>
      <c r="I55" s="89"/>
      <c r="J55" s="89"/>
      <c r="K55" s="88"/>
      <c r="L55" s="86"/>
    </row>
    <row r="56" spans="1:12" ht="18" x14ac:dyDescent="0.25">
      <c r="A56" s="86"/>
      <c r="B56" s="86"/>
      <c r="C56" s="87"/>
      <c r="D56" s="88"/>
      <c r="E56" s="88"/>
      <c r="F56" s="89"/>
      <c r="G56" s="89"/>
      <c r="H56" s="89"/>
      <c r="I56" s="89"/>
      <c r="J56" s="89"/>
      <c r="K56" s="88"/>
      <c r="L56" s="86"/>
    </row>
    <row r="57" spans="1:12" ht="18" x14ac:dyDescent="0.25">
      <c r="A57" s="86"/>
      <c r="B57" s="86"/>
      <c r="C57" s="87"/>
      <c r="D57" s="88"/>
      <c r="E57" s="88"/>
      <c r="F57" s="89"/>
      <c r="G57" s="89"/>
      <c r="H57" s="89"/>
      <c r="I57" s="89"/>
      <c r="J57" s="89"/>
      <c r="K57" s="88"/>
      <c r="L57" s="86"/>
    </row>
    <row r="58" spans="1:12" ht="18" x14ac:dyDescent="0.25">
      <c r="A58" s="86"/>
      <c r="B58" s="86"/>
      <c r="C58" s="87"/>
      <c r="D58" s="88"/>
      <c r="E58" s="88"/>
      <c r="F58" s="89"/>
      <c r="G58" s="89"/>
      <c r="H58" s="89"/>
      <c r="I58" s="89"/>
      <c r="J58" s="89"/>
      <c r="K58" s="88"/>
      <c r="L58" s="86"/>
    </row>
    <row r="59" spans="1:12" ht="18" x14ac:dyDescent="0.25">
      <c r="A59" s="86"/>
      <c r="B59" s="86"/>
      <c r="C59" s="87"/>
      <c r="D59" s="88"/>
      <c r="E59" s="88"/>
      <c r="F59" s="89"/>
      <c r="G59" s="89"/>
      <c r="H59" s="89"/>
      <c r="I59" s="89"/>
      <c r="J59" s="89"/>
      <c r="K59" s="88"/>
      <c r="L59" s="86"/>
    </row>
    <row r="60" spans="1:12" ht="18" x14ac:dyDescent="0.25">
      <c r="A60" s="86"/>
      <c r="B60" s="86"/>
      <c r="C60" s="87"/>
      <c r="D60" s="88"/>
      <c r="E60" s="88"/>
      <c r="F60" s="89"/>
      <c r="G60" s="89"/>
      <c r="H60" s="89"/>
      <c r="I60" s="89"/>
      <c r="J60" s="89"/>
      <c r="K60" s="88"/>
      <c r="L60" s="86"/>
    </row>
    <row r="61" spans="1:12" ht="18" x14ac:dyDescent="0.25">
      <c r="A61" s="86"/>
      <c r="B61" s="86"/>
      <c r="C61" s="87"/>
      <c r="D61" s="88"/>
      <c r="E61" s="88"/>
      <c r="F61" s="89"/>
      <c r="G61" s="89"/>
      <c r="H61" s="89"/>
      <c r="I61" s="89"/>
      <c r="J61" s="89"/>
      <c r="K61" s="88"/>
      <c r="L61" s="86"/>
    </row>
    <row r="62" spans="1:12" ht="18" x14ac:dyDescent="0.25">
      <c r="A62" s="86"/>
      <c r="B62" s="86"/>
      <c r="C62" s="87"/>
      <c r="D62" s="88"/>
      <c r="E62" s="88"/>
      <c r="F62" s="89"/>
      <c r="G62" s="89"/>
      <c r="H62" s="89"/>
      <c r="I62" s="89"/>
      <c r="J62" s="89"/>
      <c r="K62" s="88"/>
      <c r="L62" s="86"/>
    </row>
    <row r="63" spans="1:12" ht="18" x14ac:dyDescent="0.25">
      <c r="A63" s="86"/>
      <c r="B63" s="86"/>
      <c r="C63" s="87"/>
      <c r="D63" s="88"/>
      <c r="E63" s="88"/>
      <c r="F63" s="89"/>
      <c r="G63" s="89"/>
      <c r="H63" s="89"/>
      <c r="I63" s="89"/>
      <c r="J63" s="89"/>
      <c r="K63" s="88"/>
      <c r="L63" s="86"/>
    </row>
    <row r="64" spans="1:12" ht="18" x14ac:dyDescent="0.25">
      <c r="A64" s="86"/>
      <c r="B64" s="86"/>
      <c r="C64" s="87"/>
      <c r="D64" s="88"/>
      <c r="E64" s="88"/>
      <c r="F64" s="89"/>
      <c r="G64" s="89"/>
      <c r="H64" s="89"/>
      <c r="I64" s="89"/>
      <c r="J64" s="89"/>
      <c r="K64" s="88"/>
      <c r="L64" s="86"/>
    </row>
    <row r="65" spans="1:12" ht="18" x14ac:dyDescent="0.25">
      <c r="A65" s="86"/>
      <c r="B65" s="86"/>
      <c r="C65" s="87"/>
      <c r="D65" s="88"/>
      <c r="E65" s="88"/>
      <c r="F65" s="89"/>
      <c r="G65" s="89"/>
      <c r="H65" s="89"/>
      <c r="I65" s="89"/>
      <c r="J65" s="89"/>
      <c r="K65" s="88"/>
      <c r="L65" s="86"/>
    </row>
    <row r="66" spans="1:12" ht="18" x14ac:dyDescent="0.25">
      <c r="A66" s="86"/>
      <c r="B66" s="86"/>
      <c r="C66" s="87"/>
      <c r="D66" s="88"/>
      <c r="E66" s="88"/>
      <c r="F66" s="89"/>
      <c r="G66" s="89"/>
      <c r="H66" s="89"/>
      <c r="I66" s="89"/>
      <c r="J66" s="89"/>
      <c r="K66" s="88"/>
      <c r="L66" s="86"/>
    </row>
    <row r="67" spans="1:12" ht="18" x14ac:dyDescent="0.25">
      <c r="A67" s="86"/>
      <c r="B67" s="86"/>
      <c r="C67" s="87"/>
      <c r="D67" s="88"/>
      <c r="E67" s="88"/>
      <c r="F67" s="89"/>
      <c r="G67" s="89"/>
      <c r="H67" s="89"/>
      <c r="I67" s="89"/>
      <c r="J67" s="89"/>
      <c r="K67" s="88"/>
      <c r="L67" s="86"/>
    </row>
    <row r="68" spans="1:12" ht="18" x14ac:dyDescent="0.25">
      <c r="A68" s="86"/>
      <c r="B68" s="86"/>
      <c r="C68" s="87"/>
      <c r="D68" s="88"/>
      <c r="E68" s="88"/>
      <c r="F68" s="89"/>
      <c r="G68" s="89"/>
      <c r="H68" s="89"/>
      <c r="I68" s="89"/>
      <c r="J68" s="89"/>
      <c r="K68" s="88"/>
      <c r="L68" s="86"/>
    </row>
    <row r="69" spans="1:12" ht="18" x14ac:dyDescent="0.25">
      <c r="A69" s="86"/>
      <c r="B69" s="86"/>
      <c r="C69" s="87"/>
      <c r="D69" s="88"/>
      <c r="E69" s="88"/>
      <c r="F69" s="89"/>
      <c r="G69" s="89"/>
      <c r="H69" s="89"/>
      <c r="I69" s="89"/>
      <c r="J69" s="89"/>
      <c r="K69" s="88"/>
      <c r="L69" s="86"/>
    </row>
    <row r="70" spans="1:12" ht="18" x14ac:dyDescent="0.25">
      <c r="A70" s="86"/>
      <c r="B70" s="86"/>
      <c r="C70" s="87"/>
      <c r="D70" s="88"/>
      <c r="E70" s="88"/>
      <c r="F70" s="89"/>
      <c r="G70" s="89"/>
      <c r="H70" s="89"/>
      <c r="I70" s="89"/>
      <c r="J70" s="89"/>
      <c r="K70" s="88"/>
      <c r="L70" s="86"/>
    </row>
    <row r="71" spans="1:12" ht="18" x14ac:dyDescent="0.25">
      <c r="A71" s="86"/>
      <c r="B71" s="86"/>
      <c r="C71" s="87"/>
      <c r="D71" s="88"/>
      <c r="E71" s="88"/>
      <c r="F71" s="89"/>
      <c r="G71" s="89"/>
      <c r="H71" s="89"/>
      <c r="I71" s="89"/>
      <c r="J71" s="89"/>
      <c r="K71" s="88"/>
      <c r="L71" s="86"/>
    </row>
    <row r="72" spans="1:12" ht="18" x14ac:dyDescent="0.25">
      <c r="A72" s="86"/>
      <c r="B72" s="86"/>
      <c r="C72" s="87"/>
      <c r="D72" s="88"/>
      <c r="E72" s="88"/>
      <c r="F72" s="89"/>
      <c r="G72" s="89"/>
      <c r="H72" s="89"/>
      <c r="I72" s="89"/>
      <c r="J72" s="89"/>
      <c r="K72" s="88"/>
      <c r="L72" s="86"/>
    </row>
    <row r="73" spans="1:12" ht="18" x14ac:dyDescent="0.25">
      <c r="A73" s="86"/>
      <c r="B73" s="86"/>
      <c r="C73" s="87"/>
      <c r="D73" s="88"/>
      <c r="E73" s="88"/>
      <c r="F73" s="89"/>
      <c r="G73" s="89"/>
      <c r="H73" s="89"/>
      <c r="I73" s="89"/>
      <c r="J73" s="89"/>
      <c r="K73" s="88"/>
      <c r="L73" s="86"/>
    </row>
    <row r="74" spans="1:12" ht="18" x14ac:dyDescent="0.25">
      <c r="A74" s="86"/>
      <c r="B74" s="86"/>
      <c r="C74" s="87"/>
      <c r="D74" s="88"/>
      <c r="E74" s="88"/>
      <c r="F74" s="89"/>
      <c r="G74" s="89"/>
      <c r="H74" s="89"/>
      <c r="I74" s="89"/>
      <c r="J74" s="89"/>
      <c r="K74" s="88"/>
      <c r="L74" s="86"/>
    </row>
    <row r="75" spans="1:12" ht="18" x14ac:dyDescent="0.25">
      <c r="A75" s="86"/>
      <c r="B75" s="86"/>
      <c r="C75" s="87"/>
      <c r="D75" s="88"/>
      <c r="E75" s="88"/>
      <c r="F75" s="89"/>
      <c r="G75" s="89"/>
      <c r="H75" s="89"/>
      <c r="I75" s="89"/>
      <c r="J75" s="89"/>
      <c r="K75" s="88"/>
      <c r="L75" s="86"/>
    </row>
    <row r="76" spans="1:12" ht="18" x14ac:dyDescent="0.25">
      <c r="A76" s="86"/>
      <c r="B76" s="86"/>
      <c r="C76" s="87"/>
      <c r="D76" s="88"/>
      <c r="E76" s="88"/>
      <c r="F76" s="89"/>
      <c r="G76" s="89"/>
      <c r="H76" s="89"/>
      <c r="I76" s="89"/>
      <c r="J76" s="89"/>
      <c r="K76" s="88"/>
      <c r="L76" s="86"/>
    </row>
    <row r="77" spans="1:12" ht="18" x14ac:dyDescent="0.25">
      <c r="A77" s="86"/>
      <c r="B77" s="86"/>
      <c r="C77" s="87"/>
      <c r="D77" s="88"/>
      <c r="E77" s="88"/>
      <c r="F77" s="89"/>
      <c r="G77" s="89"/>
      <c r="H77" s="89"/>
      <c r="I77" s="89"/>
      <c r="J77" s="89"/>
      <c r="K77" s="88"/>
      <c r="L77" s="86"/>
    </row>
    <row r="78" spans="1:12" ht="18" x14ac:dyDescent="0.25">
      <c r="A78" s="86"/>
      <c r="B78" s="86"/>
      <c r="C78" s="87"/>
      <c r="D78" s="88"/>
      <c r="E78" s="88"/>
      <c r="F78" s="89"/>
      <c r="G78" s="89"/>
      <c r="H78" s="89"/>
      <c r="I78" s="89"/>
      <c r="J78" s="89"/>
      <c r="K78" s="88"/>
      <c r="L78" s="86"/>
    </row>
    <row r="79" spans="1:12" ht="18" x14ac:dyDescent="0.25">
      <c r="A79" s="86"/>
      <c r="B79" s="86"/>
      <c r="C79" s="87"/>
      <c r="D79" s="88"/>
      <c r="E79" s="88"/>
      <c r="F79" s="89"/>
      <c r="G79" s="89"/>
      <c r="H79" s="89"/>
      <c r="I79" s="89"/>
      <c r="J79" s="89"/>
      <c r="K79" s="88"/>
      <c r="L79" s="86"/>
    </row>
    <row r="80" spans="1:12" ht="18" x14ac:dyDescent="0.25">
      <c r="A80" s="86"/>
      <c r="B80" s="86"/>
      <c r="C80" s="87"/>
      <c r="D80" s="88"/>
      <c r="E80" s="88"/>
      <c r="F80" s="89"/>
      <c r="G80" s="89"/>
      <c r="H80" s="89"/>
      <c r="I80" s="89"/>
      <c r="J80" s="89"/>
      <c r="K80" s="88"/>
      <c r="L80" s="86"/>
    </row>
    <row r="81" spans="1:12" ht="18" x14ac:dyDescent="0.25">
      <c r="A81" s="86"/>
      <c r="B81" s="86"/>
      <c r="C81" s="87"/>
      <c r="D81" s="88"/>
      <c r="E81" s="88"/>
      <c r="F81" s="89"/>
      <c r="G81" s="89"/>
      <c r="H81" s="89"/>
      <c r="I81" s="89"/>
      <c r="J81" s="89"/>
      <c r="K81" s="88"/>
      <c r="L81" s="86"/>
    </row>
    <row r="82" spans="1:12" ht="18" x14ac:dyDescent="0.25">
      <c r="A82" s="86"/>
      <c r="B82" s="86"/>
      <c r="C82" s="87"/>
      <c r="D82" s="88"/>
      <c r="E82" s="88"/>
      <c r="F82" s="89"/>
      <c r="G82" s="89"/>
      <c r="H82" s="89"/>
      <c r="I82" s="89"/>
      <c r="J82" s="89"/>
      <c r="K82" s="88"/>
      <c r="L82" s="86"/>
    </row>
    <row r="83" spans="1:12" ht="18" x14ac:dyDescent="0.25">
      <c r="A83" s="86"/>
      <c r="B83" s="86"/>
      <c r="C83" s="87"/>
      <c r="D83" s="88"/>
      <c r="E83" s="88"/>
      <c r="F83" s="89"/>
      <c r="G83" s="89"/>
      <c r="H83" s="89"/>
      <c r="I83" s="89"/>
      <c r="J83" s="89"/>
      <c r="K83" s="88"/>
      <c r="L83" s="86"/>
    </row>
    <row r="84" spans="1:12" ht="18" x14ac:dyDescent="0.25">
      <c r="A84" s="86"/>
      <c r="B84" s="86"/>
      <c r="C84" s="87"/>
      <c r="D84" s="88"/>
      <c r="E84" s="88"/>
      <c r="F84" s="89"/>
      <c r="G84" s="89"/>
      <c r="H84" s="89"/>
      <c r="I84" s="89"/>
      <c r="J84" s="89"/>
      <c r="K84" s="88"/>
      <c r="L84" s="86"/>
    </row>
    <row r="85" spans="1:12" ht="18" x14ac:dyDescent="0.25">
      <c r="A85" s="86"/>
      <c r="B85" s="86"/>
      <c r="C85" s="87"/>
      <c r="D85" s="88"/>
      <c r="E85" s="88"/>
      <c r="F85" s="89"/>
      <c r="G85" s="89"/>
      <c r="H85" s="89"/>
      <c r="I85" s="89"/>
      <c r="J85" s="89"/>
      <c r="K85" s="88"/>
      <c r="L85" s="86"/>
    </row>
    <row r="86" spans="1:12" ht="18" x14ac:dyDescent="0.25">
      <c r="A86" s="86"/>
      <c r="B86" s="86"/>
      <c r="C86" s="87"/>
      <c r="D86" s="88"/>
      <c r="E86" s="88"/>
      <c r="F86" s="89"/>
      <c r="G86" s="89"/>
      <c r="H86" s="89"/>
      <c r="I86" s="89"/>
      <c r="J86" s="89"/>
      <c r="K86" s="88"/>
      <c r="L86" s="86"/>
    </row>
    <row r="87" spans="1:12" ht="18" x14ac:dyDescent="0.25">
      <c r="A87" s="86"/>
      <c r="B87" s="86"/>
      <c r="C87" s="87"/>
      <c r="D87" s="88"/>
      <c r="E87" s="88"/>
      <c r="F87" s="89"/>
      <c r="G87" s="89"/>
      <c r="H87" s="89"/>
      <c r="I87" s="89"/>
      <c r="J87" s="89"/>
      <c r="K87" s="88"/>
      <c r="L87" s="86"/>
    </row>
    <row r="88" spans="1:12" ht="18" x14ac:dyDescent="0.25">
      <c r="A88" s="86"/>
      <c r="B88" s="86"/>
      <c r="C88" s="87"/>
      <c r="D88" s="88"/>
      <c r="E88" s="88"/>
      <c r="F88" s="89"/>
      <c r="G88" s="89"/>
      <c r="H88" s="89"/>
      <c r="I88" s="89"/>
      <c r="J88" s="89"/>
      <c r="K88" s="88"/>
      <c r="L88" s="86"/>
    </row>
    <row r="89" spans="1:12" ht="18" x14ac:dyDescent="0.25">
      <c r="A89" s="86"/>
      <c r="B89" s="86"/>
      <c r="C89" s="87"/>
      <c r="D89" s="88"/>
      <c r="E89" s="88"/>
      <c r="F89" s="89"/>
      <c r="G89" s="89"/>
      <c r="H89" s="89"/>
      <c r="I89" s="89"/>
      <c r="J89" s="89"/>
      <c r="K89" s="88"/>
      <c r="L89" s="86"/>
    </row>
    <row r="90" spans="1:12" ht="18" x14ac:dyDescent="0.25">
      <c r="A90" s="86"/>
      <c r="B90" s="86"/>
      <c r="C90" s="87"/>
      <c r="D90" s="88"/>
      <c r="E90" s="88"/>
      <c r="F90" s="89"/>
      <c r="G90" s="89"/>
      <c r="H90" s="89"/>
      <c r="I90" s="89"/>
      <c r="J90" s="89"/>
      <c r="K90" s="88"/>
      <c r="L90" s="86"/>
    </row>
    <row r="91" spans="1:12" ht="18" x14ac:dyDescent="0.25">
      <c r="A91" s="86"/>
      <c r="B91" s="86"/>
      <c r="C91" s="87"/>
      <c r="D91" s="88"/>
      <c r="E91" s="88"/>
      <c r="F91" s="89"/>
      <c r="G91" s="89"/>
      <c r="H91" s="89"/>
      <c r="I91" s="89"/>
      <c r="J91" s="89"/>
      <c r="K91" s="88"/>
      <c r="L91" s="86"/>
    </row>
    <row r="92" spans="1:12" ht="18" x14ac:dyDescent="0.25">
      <c r="A92" s="86"/>
      <c r="B92" s="86"/>
      <c r="C92" s="87"/>
      <c r="D92" s="88"/>
      <c r="E92" s="88"/>
      <c r="F92" s="89"/>
      <c r="G92" s="89"/>
      <c r="H92" s="89"/>
      <c r="I92" s="89"/>
      <c r="J92" s="89"/>
      <c r="K92" s="88"/>
      <c r="L92" s="86"/>
    </row>
    <row r="93" spans="1:12" ht="18" x14ac:dyDescent="0.25">
      <c r="A93" s="86"/>
      <c r="B93" s="86"/>
      <c r="C93" s="87"/>
      <c r="D93" s="88"/>
      <c r="E93" s="88"/>
      <c r="F93" s="89"/>
      <c r="G93" s="89"/>
      <c r="H93" s="89"/>
      <c r="I93" s="89"/>
      <c r="J93" s="89"/>
      <c r="K93" s="88"/>
      <c r="L93" s="86"/>
    </row>
    <row r="94" spans="1:12" ht="18" x14ac:dyDescent="0.25">
      <c r="A94" s="86"/>
      <c r="B94" s="86"/>
      <c r="C94" s="87"/>
      <c r="D94" s="88"/>
      <c r="E94" s="88"/>
      <c r="F94" s="89"/>
      <c r="G94" s="89"/>
      <c r="H94" s="89"/>
      <c r="I94" s="89"/>
      <c r="J94" s="89"/>
      <c r="K94" s="88"/>
      <c r="L94" s="86"/>
    </row>
    <row r="95" spans="1:12" ht="18" x14ac:dyDescent="0.25">
      <c r="A95" s="86"/>
      <c r="B95" s="86"/>
      <c r="C95" s="87"/>
      <c r="D95" s="88"/>
      <c r="E95" s="88"/>
      <c r="F95" s="89"/>
      <c r="G95" s="89"/>
      <c r="H95" s="89"/>
      <c r="I95" s="89"/>
      <c r="J95" s="89"/>
      <c r="K95" s="88"/>
      <c r="L95" s="86"/>
    </row>
    <row r="96" spans="1:12" ht="18" x14ac:dyDescent="0.25">
      <c r="A96" s="86"/>
      <c r="B96" s="86"/>
      <c r="C96" s="87"/>
      <c r="D96" s="88"/>
      <c r="E96" s="88"/>
      <c r="F96" s="89"/>
      <c r="G96" s="89"/>
      <c r="H96" s="89"/>
      <c r="I96" s="89"/>
      <c r="J96" s="89"/>
      <c r="K96" s="88"/>
      <c r="L96" s="86"/>
    </row>
    <row r="97" spans="1:12" ht="18" x14ac:dyDescent="0.25">
      <c r="A97" s="86"/>
      <c r="B97" s="86"/>
      <c r="C97" s="87"/>
      <c r="D97" s="88"/>
      <c r="E97" s="88"/>
      <c r="F97" s="89"/>
      <c r="G97" s="89"/>
      <c r="H97" s="89"/>
      <c r="I97" s="89"/>
      <c r="J97" s="89"/>
      <c r="K97" s="88"/>
      <c r="L97" s="86"/>
    </row>
    <row r="98" spans="1:12" ht="18" x14ac:dyDescent="0.25">
      <c r="A98" s="86"/>
      <c r="B98" s="86"/>
      <c r="C98" s="87"/>
      <c r="D98" s="88"/>
      <c r="E98" s="88"/>
      <c r="F98" s="89"/>
      <c r="G98" s="89"/>
      <c r="H98" s="89"/>
      <c r="I98" s="89"/>
      <c r="J98" s="89"/>
      <c r="K98" s="88"/>
      <c r="L98" s="86"/>
    </row>
    <row r="99" spans="1:12" ht="18" x14ac:dyDescent="0.25">
      <c r="A99" s="86"/>
      <c r="B99" s="86"/>
      <c r="C99" s="87"/>
      <c r="D99" s="88"/>
      <c r="E99" s="88"/>
      <c r="F99" s="89"/>
      <c r="G99" s="89"/>
      <c r="H99" s="89"/>
      <c r="I99" s="89"/>
      <c r="J99" s="89"/>
      <c r="K99" s="88"/>
      <c r="L99" s="86"/>
    </row>
    <row r="100" spans="1:12" ht="18" x14ac:dyDescent="0.25">
      <c r="A100" s="86"/>
      <c r="B100" s="86"/>
      <c r="C100" s="87"/>
      <c r="D100" s="88"/>
      <c r="E100" s="88"/>
      <c r="F100" s="89"/>
      <c r="G100" s="89"/>
      <c r="H100" s="89"/>
      <c r="I100" s="89"/>
      <c r="J100" s="89"/>
      <c r="K100" s="88"/>
      <c r="L100" s="86"/>
    </row>
    <row r="101" spans="1:12" ht="18" x14ac:dyDescent="0.25">
      <c r="A101" s="86"/>
      <c r="B101" s="86"/>
      <c r="C101" s="87"/>
      <c r="D101" s="88"/>
      <c r="E101" s="88"/>
      <c r="F101" s="89"/>
      <c r="G101" s="89"/>
      <c r="H101" s="89"/>
      <c r="I101" s="89"/>
      <c r="J101" s="89"/>
      <c r="K101" s="88"/>
      <c r="L101" s="86"/>
    </row>
    <row r="102" spans="1:12" ht="18" x14ac:dyDescent="0.25">
      <c r="A102" s="86"/>
      <c r="B102" s="86"/>
      <c r="C102" s="87"/>
      <c r="D102" s="88"/>
      <c r="E102" s="88"/>
      <c r="F102" s="89"/>
      <c r="G102" s="89"/>
      <c r="H102" s="89"/>
      <c r="I102" s="89"/>
      <c r="J102" s="89"/>
      <c r="K102" s="88"/>
      <c r="L102" s="86"/>
    </row>
    <row r="103" spans="1:12" ht="18" x14ac:dyDescent="0.25">
      <c r="A103" s="86"/>
      <c r="B103" s="86"/>
      <c r="C103" s="87"/>
      <c r="D103" s="88"/>
      <c r="E103" s="88"/>
      <c r="F103" s="89"/>
      <c r="G103" s="89"/>
      <c r="H103" s="89"/>
      <c r="I103" s="89"/>
      <c r="J103" s="89"/>
      <c r="K103" s="88"/>
      <c r="L103" s="86"/>
    </row>
    <row r="104" spans="1:12" ht="18" x14ac:dyDescent="0.25">
      <c r="A104" s="86"/>
      <c r="B104" s="86"/>
      <c r="C104" s="87"/>
      <c r="D104" s="88"/>
      <c r="E104" s="88"/>
      <c r="F104" s="89"/>
      <c r="G104" s="89"/>
      <c r="H104" s="89"/>
      <c r="I104" s="89"/>
      <c r="J104" s="89"/>
      <c r="K104" s="88"/>
      <c r="L104" s="86"/>
    </row>
    <row r="105" spans="1:12" ht="18" x14ac:dyDescent="0.25">
      <c r="A105" s="86"/>
      <c r="B105" s="86"/>
      <c r="C105" s="87"/>
      <c r="D105" s="88"/>
      <c r="E105" s="88"/>
      <c r="F105" s="89"/>
      <c r="G105" s="89"/>
      <c r="H105" s="89"/>
      <c r="I105" s="89"/>
      <c r="J105" s="89"/>
      <c r="K105" s="88"/>
      <c r="L105" s="86"/>
    </row>
    <row r="106" spans="1:12" ht="18" x14ac:dyDescent="0.25">
      <c r="A106" s="86"/>
      <c r="B106" s="86"/>
      <c r="C106" s="87"/>
      <c r="D106" s="88"/>
      <c r="E106" s="88"/>
      <c r="F106" s="89"/>
      <c r="G106" s="89"/>
      <c r="H106" s="89"/>
      <c r="I106" s="89"/>
      <c r="J106" s="89"/>
      <c r="K106" s="88"/>
      <c r="L106" s="86"/>
    </row>
    <row r="107" spans="1:12" ht="18" x14ac:dyDescent="0.25">
      <c r="A107" s="86"/>
      <c r="B107" s="86"/>
      <c r="C107" s="87"/>
      <c r="D107" s="88"/>
      <c r="E107" s="88"/>
      <c r="F107" s="89"/>
      <c r="G107" s="89"/>
      <c r="H107" s="89"/>
      <c r="I107" s="89"/>
      <c r="J107" s="89"/>
      <c r="K107" s="88"/>
      <c r="L107" s="86"/>
    </row>
    <row r="108" spans="1:12" ht="18" x14ac:dyDescent="0.25">
      <c r="A108" s="86"/>
      <c r="B108" s="86"/>
      <c r="C108" s="87"/>
      <c r="D108" s="88"/>
      <c r="E108" s="88"/>
      <c r="F108" s="89"/>
      <c r="G108" s="89"/>
      <c r="H108" s="89"/>
      <c r="I108" s="89"/>
      <c r="J108" s="89"/>
      <c r="K108" s="88"/>
      <c r="L108" s="86"/>
    </row>
    <row r="109" spans="1:12" ht="18" x14ac:dyDescent="0.25">
      <c r="A109" s="86"/>
      <c r="B109" s="86"/>
      <c r="C109" s="86"/>
      <c r="D109" s="88"/>
      <c r="E109" s="88"/>
      <c r="F109" s="89"/>
      <c r="G109" s="89"/>
      <c r="H109" s="89"/>
      <c r="I109" s="89"/>
      <c r="J109" s="89"/>
      <c r="K109" s="88"/>
      <c r="L109" s="86"/>
    </row>
    <row r="110" spans="1:12" ht="18" x14ac:dyDescent="0.25">
      <c r="A110" s="86"/>
      <c r="B110" s="86"/>
      <c r="C110" s="86"/>
      <c r="D110" s="88"/>
      <c r="E110" s="88"/>
      <c r="F110" s="89"/>
      <c r="G110" s="89"/>
      <c r="H110" s="89"/>
      <c r="I110" s="89"/>
      <c r="J110" s="89"/>
      <c r="K110" s="88"/>
      <c r="L110" s="86"/>
    </row>
    <row r="111" spans="1:12" ht="18" x14ac:dyDescent="0.25">
      <c r="A111" s="86"/>
      <c r="B111" s="86"/>
      <c r="C111" s="86"/>
      <c r="D111" s="88"/>
      <c r="E111" s="88"/>
      <c r="F111" s="89"/>
      <c r="G111" s="89"/>
      <c r="H111" s="89"/>
      <c r="I111" s="89"/>
      <c r="J111" s="89"/>
      <c r="K111" s="88"/>
      <c r="L111" s="86"/>
    </row>
    <row r="112" spans="1:12" ht="18" x14ac:dyDescent="0.25">
      <c r="A112" s="86"/>
      <c r="B112" s="86"/>
      <c r="C112" s="86"/>
      <c r="D112" s="88"/>
      <c r="E112" s="88"/>
      <c r="F112" s="89"/>
      <c r="G112" s="89"/>
      <c r="H112" s="89"/>
      <c r="I112" s="89"/>
      <c r="J112" s="89"/>
      <c r="K112" s="88"/>
      <c r="L112" s="86"/>
    </row>
    <row r="113" spans="1:12" ht="18" x14ac:dyDescent="0.25">
      <c r="A113" s="86"/>
      <c r="B113" s="86"/>
      <c r="C113" s="86"/>
      <c r="D113" s="88"/>
      <c r="E113" s="88"/>
      <c r="F113" s="89"/>
      <c r="G113" s="89"/>
      <c r="H113" s="89"/>
      <c r="I113" s="89"/>
      <c r="J113" s="89"/>
      <c r="K113" s="88"/>
      <c r="L113" s="86"/>
    </row>
    <row r="114" spans="1:12" ht="18" x14ac:dyDescent="0.25">
      <c r="A114" s="86"/>
      <c r="B114" s="86"/>
      <c r="C114" s="86"/>
      <c r="D114" s="88"/>
      <c r="E114" s="88"/>
      <c r="F114" s="89"/>
      <c r="G114" s="89"/>
      <c r="H114" s="89"/>
      <c r="I114" s="89"/>
      <c r="J114" s="89"/>
      <c r="K114" s="88"/>
      <c r="L114" s="86"/>
    </row>
    <row r="115" spans="1:12" ht="18" x14ac:dyDescent="0.25">
      <c r="A115" s="86"/>
      <c r="B115" s="86"/>
      <c r="C115" s="86"/>
      <c r="D115" s="90"/>
      <c r="E115" s="90"/>
      <c r="F115" s="89"/>
      <c r="G115" s="89"/>
      <c r="H115" s="89"/>
      <c r="I115" s="89"/>
      <c r="J115" s="89"/>
      <c r="K115" s="88"/>
      <c r="L115" s="86"/>
    </row>
    <row r="116" spans="1:12" ht="18" x14ac:dyDescent="0.25">
      <c r="A116" s="86"/>
      <c r="B116" s="86"/>
      <c r="C116" s="86"/>
      <c r="D116" s="88"/>
      <c r="E116" s="88"/>
      <c r="F116" s="89"/>
      <c r="G116" s="89"/>
      <c r="H116" s="89"/>
      <c r="I116" s="89"/>
      <c r="J116" s="89"/>
      <c r="K116" s="88"/>
      <c r="L116" s="86"/>
    </row>
    <row r="117" spans="1:12" ht="18" x14ac:dyDescent="0.25">
      <c r="A117" s="86"/>
      <c r="B117" s="86"/>
      <c r="C117" s="86"/>
      <c r="D117" s="88"/>
      <c r="E117" s="88"/>
      <c r="F117" s="88"/>
      <c r="G117" s="88"/>
      <c r="H117" s="89"/>
      <c r="I117" s="88"/>
      <c r="J117" s="88"/>
      <c r="K117" s="88"/>
      <c r="L117" s="86"/>
    </row>
    <row r="118" spans="1:12" ht="18" x14ac:dyDescent="0.25">
      <c r="A118" s="86"/>
      <c r="B118" s="86"/>
      <c r="C118" s="86"/>
      <c r="D118" s="90"/>
      <c r="E118" s="88"/>
      <c r="F118" s="88"/>
      <c r="G118" s="88"/>
      <c r="H118" s="89"/>
      <c r="I118" s="88"/>
      <c r="J118" s="88"/>
      <c r="K118" s="88"/>
      <c r="L118" s="86"/>
    </row>
    <row r="119" spans="1:12" ht="18" x14ac:dyDescent="0.25">
      <c r="A119" s="86"/>
      <c r="B119" s="86"/>
      <c r="C119" s="86"/>
      <c r="D119" s="90"/>
      <c r="E119" s="88"/>
      <c r="F119" s="88"/>
      <c r="G119" s="88"/>
      <c r="H119" s="89"/>
      <c r="I119" s="88"/>
      <c r="J119" s="88"/>
      <c r="K119" s="88"/>
      <c r="L119" s="86"/>
    </row>
    <row r="120" spans="1:12" ht="15.75" x14ac:dyDescent="0.25">
      <c r="K120" s="25"/>
    </row>
  </sheetData>
  <sortState ref="B9:L119">
    <sortCondition descending="1" ref="L9:L119"/>
  </sortState>
  <mergeCells count="13">
    <mergeCell ref="J5:J6"/>
    <mergeCell ref="K5:K7"/>
    <mergeCell ref="L5:L7"/>
    <mergeCell ref="A2:L4"/>
    <mergeCell ref="A5:A7"/>
    <mergeCell ref="B5:B7"/>
    <mergeCell ref="C5:C7"/>
    <mergeCell ref="D5:D7"/>
    <mergeCell ref="E5:E7"/>
    <mergeCell ref="F5:F6"/>
    <mergeCell ref="G5:G6"/>
    <mergeCell ref="H5:H7"/>
    <mergeCell ref="I5:I6"/>
  </mergeCells>
  <pageMargins left="0.7" right="0.7" top="0.75" bottom="0.75" header="0.3" footer="0.3"/>
  <pageSetup paperSize="9" scale="9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04"/>
  <sheetViews>
    <sheetView topLeftCell="A65" zoomScale="85" zoomScaleNormal="85" workbookViewId="0">
      <selection activeCell="E129" sqref="E129"/>
    </sheetView>
  </sheetViews>
  <sheetFormatPr baseColWidth="10" defaultRowHeight="15" x14ac:dyDescent="0.25"/>
  <cols>
    <col min="1" max="1" width="12" customWidth="1"/>
    <col min="2" max="2" width="17.140625" customWidth="1"/>
    <col min="3" max="3" width="21.7109375" customWidth="1"/>
    <col min="4" max="4" width="33.140625" customWidth="1"/>
    <col min="5" max="5" width="15.140625" customWidth="1"/>
    <col min="6" max="6" width="19.85546875" customWidth="1"/>
    <col min="8" max="8" width="20.85546875" customWidth="1"/>
    <col min="9" max="9" width="26" customWidth="1"/>
    <col min="10" max="10" width="18.28515625" customWidth="1"/>
  </cols>
  <sheetData>
    <row r="2" spans="1:6" x14ac:dyDescent="0.25">
      <c r="A2" s="4"/>
      <c r="B2" s="4"/>
      <c r="C2" s="4"/>
      <c r="D2" s="4"/>
      <c r="E2" s="4"/>
      <c r="F2" s="4"/>
    </row>
    <row r="3" spans="1:6" ht="26.25" x14ac:dyDescent="0.4">
      <c r="A3" s="114" t="s">
        <v>177</v>
      </c>
      <c r="B3" s="114"/>
      <c r="C3" s="114"/>
      <c r="D3" s="114"/>
      <c r="E3" s="114"/>
      <c r="F3" s="114"/>
    </row>
    <row r="4" spans="1:6" ht="76.5" customHeight="1" x14ac:dyDescent="0.25">
      <c r="A4" s="3" t="s">
        <v>47</v>
      </c>
      <c r="B4" s="33" t="s">
        <v>0</v>
      </c>
      <c r="C4" s="33" t="s">
        <v>46</v>
      </c>
      <c r="D4" s="33" t="s">
        <v>48</v>
      </c>
      <c r="E4" s="34" t="s">
        <v>201</v>
      </c>
      <c r="F4" s="76" t="s">
        <v>202</v>
      </c>
    </row>
    <row r="5" spans="1:6" ht="16.5" customHeight="1" x14ac:dyDescent="0.25">
      <c r="A5" s="103" t="s">
        <v>52</v>
      </c>
      <c r="B5" s="100" t="s">
        <v>20</v>
      </c>
      <c r="C5" s="5" t="str">
        <f>'RES 810'!C16</f>
        <v>*02626277</v>
      </c>
      <c r="D5" s="5" t="str">
        <f>'RES 810'!D16</f>
        <v>MONNIETTE Jean Michel</v>
      </c>
      <c r="E5" s="45">
        <f>'RES 810'!AB16</f>
        <v>151</v>
      </c>
      <c r="F5" s="100">
        <f>SUM(E5:E7)</f>
        <v>426</v>
      </c>
    </row>
    <row r="6" spans="1:6" ht="18.75" customHeight="1" x14ac:dyDescent="0.25">
      <c r="A6" s="104"/>
      <c r="B6" s="101"/>
      <c r="C6" s="5" t="str">
        <f>'RES 810'!C9</f>
        <v>*00640159</v>
      </c>
      <c r="D6" s="5" t="str">
        <f>'RES 810'!D9</f>
        <v>CAILLEUX Christian</v>
      </c>
      <c r="E6" s="73">
        <f>'RES 810'!AB9</f>
        <v>187</v>
      </c>
      <c r="F6" s="101"/>
    </row>
    <row r="7" spans="1:6" ht="18.75" customHeight="1" x14ac:dyDescent="0.25">
      <c r="A7" s="105"/>
      <c r="B7" s="102"/>
      <c r="C7" s="5">
        <f>'RES 810'!C23</f>
        <v>3215375</v>
      </c>
      <c r="D7" s="5" t="str">
        <f>'RES 810'!D23</f>
        <v>BORDEAUX Marcel</v>
      </c>
      <c r="E7" s="74">
        <f>'RES 810'!AB23</f>
        <v>88</v>
      </c>
      <c r="F7" s="102"/>
    </row>
    <row r="8" spans="1:6" ht="18.75" customHeight="1" x14ac:dyDescent="0.25">
      <c r="A8" s="1"/>
      <c r="B8" s="1"/>
      <c r="C8" s="43"/>
      <c r="D8" s="43"/>
      <c r="E8" s="43"/>
      <c r="F8" s="1"/>
    </row>
    <row r="9" spans="1:6" ht="18.75" customHeight="1" x14ac:dyDescent="0.25">
      <c r="A9" s="106" t="s">
        <v>52</v>
      </c>
      <c r="B9" s="97" t="s">
        <v>21</v>
      </c>
      <c r="C9" s="2">
        <f>'RES 810'!C17</f>
        <v>3422297</v>
      </c>
      <c r="D9" s="2" t="str">
        <f>'RES 810'!D17</f>
        <v>GAILLARD Pascal</v>
      </c>
      <c r="E9" s="55">
        <f>'RES 810'!AB17</f>
        <v>148</v>
      </c>
      <c r="F9" s="97">
        <f>SUM(E9:E11)</f>
        <v>313</v>
      </c>
    </row>
    <row r="10" spans="1:6" ht="15.75" x14ac:dyDescent="0.25">
      <c r="A10" s="107"/>
      <c r="B10" s="98"/>
      <c r="C10" s="2">
        <f>'RES 810'!C12</f>
        <v>2506091</v>
      </c>
      <c r="D10" s="2" t="str">
        <f>'RES 810'!D12</f>
        <v>GRUMIAUX Jean-Mathieu</v>
      </c>
      <c r="E10" s="75">
        <f>'RES 810'!AB12</f>
        <v>165</v>
      </c>
      <c r="F10" s="98"/>
    </row>
    <row r="11" spans="1:6" ht="15.75" x14ac:dyDescent="0.25">
      <c r="A11" s="108"/>
      <c r="B11" s="99"/>
      <c r="C11" s="2"/>
      <c r="D11" s="2" t="s">
        <v>208</v>
      </c>
      <c r="E11" s="52">
        <v>0</v>
      </c>
      <c r="F11" s="99"/>
    </row>
    <row r="12" spans="1:6" ht="18.75" customHeight="1" x14ac:dyDescent="0.25">
      <c r="A12" s="1"/>
      <c r="B12" s="1"/>
      <c r="C12" s="43"/>
      <c r="D12" s="43"/>
      <c r="E12" s="43"/>
      <c r="F12" s="1"/>
    </row>
    <row r="13" spans="1:6" ht="18.75" customHeight="1" x14ac:dyDescent="0.25">
      <c r="A13" s="103" t="s">
        <v>52</v>
      </c>
      <c r="B13" s="100"/>
      <c r="C13" s="5"/>
      <c r="D13" s="5"/>
      <c r="E13" s="45"/>
      <c r="F13" s="100">
        <f>SUM(D13:D15)</f>
        <v>0</v>
      </c>
    </row>
    <row r="14" spans="1:6" ht="15.75" x14ac:dyDescent="0.25">
      <c r="A14" s="104"/>
      <c r="B14" s="101"/>
      <c r="C14" s="5"/>
      <c r="D14" s="5"/>
      <c r="E14" s="73"/>
      <c r="F14" s="101"/>
    </row>
    <row r="15" spans="1:6" ht="15.75" x14ac:dyDescent="0.25">
      <c r="A15" s="105"/>
      <c r="B15" s="102"/>
      <c r="C15" s="5"/>
      <c r="D15" s="5"/>
      <c r="E15" s="74"/>
      <c r="F15" s="102"/>
    </row>
    <row r="16" spans="1:6" ht="18.75" x14ac:dyDescent="0.25">
      <c r="A16" s="41"/>
      <c r="B16" s="36"/>
      <c r="C16" s="37"/>
      <c r="D16" s="37"/>
      <c r="E16" s="37"/>
      <c r="F16" s="36"/>
    </row>
    <row r="17" spans="1:7" x14ac:dyDescent="0.25">
      <c r="A17" s="4"/>
      <c r="B17" s="4"/>
      <c r="C17" s="4"/>
      <c r="D17" s="4"/>
      <c r="E17" s="4"/>
      <c r="F17" s="4"/>
    </row>
    <row r="18" spans="1:7" ht="26.25" x14ac:dyDescent="0.4">
      <c r="A18" s="109" t="s">
        <v>178</v>
      </c>
      <c r="B18" s="110"/>
      <c r="C18" s="110"/>
      <c r="D18" s="110"/>
      <c r="E18" s="110"/>
      <c r="F18" s="111"/>
    </row>
    <row r="19" spans="1:7" ht="73.5" customHeight="1" x14ac:dyDescent="0.25">
      <c r="A19" s="3" t="s">
        <v>47</v>
      </c>
      <c r="B19" s="34" t="s">
        <v>0</v>
      </c>
      <c r="C19" s="34" t="s">
        <v>46</v>
      </c>
      <c r="D19" s="34" t="s">
        <v>48</v>
      </c>
      <c r="E19" s="34" t="s">
        <v>201</v>
      </c>
      <c r="F19" s="76" t="s">
        <v>202</v>
      </c>
    </row>
    <row r="20" spans="1:7" ht="18.75" customHeight="1" x14ac:dyDescent="0.25">
      <c r="A20" s="106" t="s">
        <v>53</v>
      </c>
      <c r="B20" s="97" t="s">
        <v>26</v>
      </c>
      <c r="C20" s="2">
        <f>'RES 812'!C13</f>
        <v>82526147</v>
      </c>
      <c r="D20" s="2" t="str">
        <f>'RES 812'!D13</f>
        <v>ALBERTOS Franck</v>
      </c>
      <c r="E20" s="55">
        <f>'RES 812'!AB13</f>
        <v>179</v>
      </c>
      <c r="F20" s="97">
        <f>SUM(E20:E22)</f>
        <v>544</v>
      </c>
    </row>
    <row r="21" spans="1:7" ht="18.75" customHeight="1" x14ac:dyDescent="0.25">
      <c r="A21" s="107"/>
      <c r="B21" s="98"/>
      <c r="C21" s="2">
        <f>'RES 812'!C16</f>
        <v>82473056</v>
      </c>
      <c r="D21" s="2" t="str">
        <f>'RES 812'!D16</f>
        <v>VERDUN Michaël</v>
      </c>
      <c r="E21" s="75">
        <f>'RES 812'!AB16</f>
        <v>176</v>
      </c>
      <c r="F21" s="98"/>
    </row>
    <row r="22" spans="1:7" ht="18.75" customHeight="1" x14ac:dyDescent="0.25">
      <c r="A22" s="108"/>
      <c r="B22" s="99"/>
      <c r="C22" s="2">
        <f>'RES 812'!C9</f>
        <v>82526150</v>
      </c>
      <c r="D22" s="2" t="str">
        <f>'RES 812'!D9</f>
        <v>ALBERTOS Celine</v>
      </c>
      <c r="E22" s="52">
        <f>'RES 812'!AB9</f>
        <v>189</v>
      </c>
      <c r="F22" s="99"/>
    </row>
    <row r="23" spans="1:7" ht="18.75" customHeight="1" x14ac:dyDescent="0.25">
      <c r="A23" s="1"/>
      <c r="B23" s="1"/>
      <c r="C23" s="43"/>
      <c r="D23" s="43"/>
      <c r="E23" s="43"/>
      <c r="F23" s="1"/>
    </row>
    <row r="24" spans="1:7" ht="18.75" customHeight="1" x14ac:dyDescent="0.25">
      <c r="A24" s="103" t="s">
        <v>53</v>
      </c>
      <c r="B24" s="100" t="s">
        <v>20</v>
      </c>
      <c r="C24" s="5" t="str">
        <f>'RES 812'!C14</f>
        <v>*00640159</v>
      </c>
      <c r="D24" s="5" t="str">
        <f>'RES 812'!D14</f>
        <v>CAILLEUX Christian</v>
      </c>
      <c r="E24" s="45">
        <f>'RES 812'!AB14</f>
        <v>179</v>
      </c>
      <c r="F24" s="100">
        <f>SUM(E24,E25,E26)</f>
        <v>507</v>
      </c>
    </row>
    <row r="25" spans="1:7" ht="18.75" customHeight="1" x14ac:dyDescent="0.25">
      <c r="A25" s="104"/>
      <c r="B25" s="101"/>
      <c r="C25" s="5" t="str">
        <f>'RES 812'!C18</f>
        <v>*02379943</v>
      </c>
      <c r="D25" s="5" t="str">
        <f>'RES 812'!D18</f>
        <v>EBRARD Luc</v>
      </c>
      <c r="E25" s="73">
        <f>'RES 812'!AB18</f>
        <v>167</v>
      </c>
      <c r="F25" s="101"/>
    </row>
    <row r="26" spans="1:7" ht="18.75" customHeight="1" x14ac:dyDescent="0.25">
      <c r="A26" s="105"/>
      <c r="B26" s="102"/>
      <c r="C26" s="5">
        <f>'RES 812'!C19</f>
        <v>2961085</v>
      </c>
      <c r="D26" s="5" t="str">
        <f>'RES 812'!D19</f>
        <v>DUVAL Pascal</v>
      </c>
      <c r="E26" s="74">
        <f>'RES 812'!AB19</f>
        <v>161</v>
      </c>
      <c r="F26" s="102"/>
    </row>
    <row r="27" spans="1:7" ht="18.75" customHeight="1" x14ac:dyDescent="0.25">
      <c r="A27" s="1"/>
      <c r="B27" s="1"/>
      <c r="C27" s="43"/>
      <c r="D27" s="43"/>
      <c r="E27" s="43"/>
      <c r="F27" s="1"/>
    </row>
    <row r="28" spans="1:7" ht="18.75" customHeight="1" x14ac:dyDescent="0.25">
      <c r="A28" s="106" t="s">
        <v>53</v>
      </c>
      <c r="B28" s="97"/>
      <c r="C28" s="2"/>
      <c r="D28" s="2"/>
      <c r="E28" s="55"/>
      <c r="F28" s="97">
        <f>SUM(D28:D30)</f>
        <v>0</v>
      </c>
      <c r="G28" s="38"/>
    </row>
    <row r="29" spans="1:7" ht="18.75" customHeight="1" x14ac:dyDescent="0.25">
      <c r="A29" s="107"/>
      <c r="B29" s="98"/>
      <c r="C29" s="2"/>
      <c r="D29" s="2"/>
      <c r="E29" s="75"/>
      <c r="F29" s="98"/>
    </row>
    <row r="30" spans="1:7" ht="18.75" customHeight="1" x14ac:dyDescent="0.25">
      <c r="A30" s="108"/>
      <c r="B30" s="99"/>
      <c r="C30" s="2"/>
      <c r="D30" s="2"/>
      <c r="E30" s="52"/>
      <c r="F30" s="99"/>
    </row>
    <row r="31" spans="1:7" ht="18.75" x14ac:dyDescent="0.25">
      <c r="A31" s="41"/>
      <c r="B31" s="36"/>
      <c r="C31" s="37"/>
      <c r="D31" s="37"/>
      <c r="E31" s="37"/>
      <c r="F31" s="36"/>
    </row>
    <row r="32" spans="1:7" x14ac:dyDescent="0.25">
      <c r="A32" s="4"/>
      <c r="B32" s="4"/>
      <c r="C32" s="4"/>
      <c r="D32" s="4"/>
      <c r="E32" s="4"/>
      <c r="F32" s="4"/>
    </row>
    <row r="33" spans="1:6" ht="26.25" x14ac:dyDescent="0.4">
      <c r="A33" s="109" t="s">
        <v>179</v>
      </c>
      <c r="B33" s="110"/>
      <c r="C33" s="110"/>
      <c r="D33" s="110"/>
      <c r="E33" s="110"/>
      <c r="F33" s="111"/>
    </row>
    <row r="34" spans="1:6" ht="75.75" customHeight="1" x14ac:dyDescent="0.25">
      <c r="A34" s="3" t="s">
        <v>47</v>
      </c>
      <c r="B34" s="34" t="s">
        <v>0</v>
      </c>
      <c r="C34" s="34" t="s">
        <v>46</v>
      </c>
      <c r="D34" s="34" t="s">
        <v>48</v>
      </c>
      <c r="E34" s="34" t="s">
        <v>201</v>
      </c>
      <c r="F34" s="76" t="s">
        <v>202</v>
      </c>
    </row>
    <row r="35" spans="1:6" ht="20.25" customHeight="1" x14ac:dyDescent="0.25">
      <c r="A35" s="103" t="s">
        <v>54</v>
      </c>
      <c r="B35" s="100"/>
      <c r="C35" s="5"/>
      <c r="D35" s="5"/>
      <c r="E35" s="45"/>
      <c r="F35" s="100">
        <f>SUM(D35:D37)</f>
        <v>0</v>
      </c>
    </row>
    <row r="36" spans="1:6" ht="20.25" customHeight="1" x14ac:dyDescent="0.25">
      <c r="A36" s="104"/>
      <c r="B36" s="101"/>
      <c r="C36" s="5"/>
      <c r="D36" s="5"/>
      <c r="E36" s="73"/>
      <c r="F36" s="101"/>
    </row>
    <row r="37" spans="1:6" ht="20.25" customHeight="1" x14ac:dyDescent="0.25">
      <c r="A37" s="105"/>
      <c r="B37" s="102"/>
      <c r="C37" s="5"/>
      <c r="D37" s="5"/>
      <c r="E37" s="74"/>
      <c r="F37" s="102"/>
    </row>
    <row r="38" spans="1:6" ht="20.25" customHeight="1" x14ac:dyDescent="0.25">
      <c r="A38" s="1"/>
      <c r="B38" s="1"/>
      <c r="C38" s="43"/>
      <c r="D38" s="43"/>
      <c r="E38" s="43"/>
      <c r="F38" s="1"/>
    </row>
    <row r="39" spans="1:6" ht="20.25" customHeight="1" x14ac:dyDescent="0.25">
      <c r="A39" s="106" t="s">
        <v>54</v>
      </c>
      <c r="B39" s="97"/>
      <c r="C39" s="2"/>
      <c r="D39" s="2"/>
      <c r="E39" s="55"/>
      <c r="F39" s="97">
        <f>SUM(D39:D41)</f>
        <v>0</v>
      </c>
    </row>
    <row r="40" spans="1:6" ht="20.25" customHeight="1" x14ac:dyDescent="0.25">
      <c r="A40" s="107"/>
      <c r="B40" s="98"/>
      <c r="C40" s="2"/>
      <c r="D40" s="2"/>
      <c r="E40" s="75"/>
      <c r="F40" s="98"/>
    </row>
    <row r="41" spans="1:6" ht="20.25" customHeight="1" x14ac:dyDescent="0.25">
      <c r="A41" s="108"/>
      <c r="B41" s="99"/>
      <c r="C41" s="2"/>
      <c r="D41" s="2"/>
      <c r="E41" s="52"/>
      <c r="F41" s="99"/>
    </row>
    <row r="42" spans="1:6" ht="20.25" customHeight="1" x14ac:dyDescent="0.25">
      <c r="A42" s="1"/>
      <c r="B42" s="1"/>
      <c r="C42" s="43"/>
      <c r="D42" s="43"/>
      <c r="E42" s="43"/>
      <c r="F42" s="1"/>
    </row>
    <row r="43" spans="1:6" ht="20.25" customHeight="1" x14ac:dyDescent="0.25">
      <c r="A43" s="103" t="s">
        <v>54</v>
      </c>
      <c r="B43" s="100" t="s">
        <v>26</v>
      </c>
      <c r="C43" s="5"/>
      <c r="D43" s="5"/>
      <c r="E43" s="45"/>
      <c r="F43" s="100">
        <f>SUM(D43:D45)</f>
        <v>0</v>
      </c>
    </row>
    <row r="44" spans="1:6" ht="20.25" customHeight="1" x14ac:dyDescent="0.25">
      <c r="A44" s="104"/>
      <c r="B44" s="101"/>
      <c r="C44" s="5"/>
      <c r="D44" s="5"/>
      <c r="E44" s="73"/>
      <c r="F44" s="101"/>
    </row>
    <row r="45" spans="1:6" ht="20.25" customHeight="1" x14ac:dyDescent="0.25">
      <c r="A45" s="104"/>
      <c r="B45" s="101"/>
      <c r="C45" s="45"/>
      <c r="D45" s="45"/>
      <c r="E45" s="73"/>
      <c r="F45" s="101"/>
    </row>
    <row r="46" spans="1:6" ht="18.75" x14ac:dyDescent="0.25">
      <c r="A46" s="46"/>
      <c r="B46" s="47"/>
      <c r="C46" s="48"/>
      <c r="D46" s="48"/>
      <c r="E46" s="48"/>
      <c r="F46" s="47"/>
    </row>
    <row r="47" spans="1:6" ht="18.75" x14ac:dyDescent="0.25">
      <c r="A47" s="49"/>
      <c r="B47" s="8"/>
      <c r="C47" s="35"/>
      <c r="D47" s="35"/>
      <c r="E47" s="35"/>
      <c r="F47" s="8"/>
    </row>
    <row r="48" spans="1:6" ht="26.25" x14ac:dyDescent="0.4">
      <c r="A48" s="115" t="s">
        <v>180</v>
      </c>
      <c r="B48" s="115"/>
      <c r="C48" s="115"/>
      <c r="D48" s="115"/>
      <c r="E48" s="115"/>
      <c r="F48" s="115"/>
    </row>
    <row r="49" spans="1:6" ht="81" customHeight="1" x14ac:dyDescent="0.25">
      <c r="A49" s="3" t="s">
        <v>47</v>
      </c>
      <c r="B49" s="34" t="s">
        <v>0</v>
      </c>
      <c r="C49" s="34" t="s">
        <v>46</v>
      </c>
      <c r="D49" s="34" t="s">
        <v>48</v>
      </c>
      <c r="E49" s="34" t="s">
        <v>201</v>
      </c>
      <c r="F49" s="76" t="s">
        <v>202</v>
      </c>
    </row>
    <row r="50" spans="1:6" ht="18.75" x14ac:dyDescent="0.25">
      <c r="A50" s="7"/>
      <c r="B50" s="7"/>
      <c r="C50" s="6"/>
      <c r="D50" s="6"/>
      <c r="E50" s="6"/>
      <c r="F50" s="7"/>
    </row>
    <row r="51" spans="1:6" ht="18" customHeight="1" x14ac:dyDescent="0.25">
      <c r="A51" s="106" t="s">
        <v>181</v>
      </c>
      <c r="B51" s="97" t="s">
        <v>26</v>
      </c>
      <c r="C51" s="2">
        <f>'RES 816'!C11</f>
        <v>82526150</v>
      </c>
      <c r="D51" s="2" t="str">
        <f>'RES 816'!D11</f>
        <v>ALBERTOS Celine</v>
      </c>
      <c r="E51" s="55">
        <f>'RES 816'!AB11</f>
        <v>176</v>
      </c>
      <c r="F51" s="97">
        <f>SUM(E51:E53)</f>
        <v>536</v>
      </c>
    </row>
    <row r="52" spans="1:6" ht="18" customHeight="1" x14ac:dyDescent="0.25">
      <c r="A52" s="107"/>
      <c r="B52" s="98"/>
      <c r="C52" s="2">
        <f>'RES 816'!C12</f>
        <v>82473056</v>
      </c>
      <c r="D52" s="2" t="str">
        <f>'RES 816'!D12</f>
        <v>VERDUN Michaël</v>
      </c>
      <c r="E52" s="75">
        <f>'RES 816'!AB12</f>
        <v>173</v>
      </c>
      <c r="F52" s="98"/>
    </row>
    <row r="53" spans="1:6" ht="18" customHeight="1" x14ac:dyDescent="0.25">
      <c r="A53" s="108"/>
      <c r="B53" s="99"/>
      <c r="C53" s="2">
        <f>'RES 816'!C9</f>
        <v>82526147</v>
      </c>
      <c r="D53" s="2" t="str">
        <f>'RES 816'!D9</f>
        <v>ALBERTOS Franck</v>
      </c>
      <c r="E53" s="52">
        <f>'RES 816'!AB9</f>
        <v>187</v>
      </c>
      <c r="F53" s="99"/>
    </row>
    <row r="54" spans="1:6" ht="18" customHeight="1" x14ac:dyDescent="0.25">
      <c r="A54" s="1"/>
      <c r="B54" s="1"/>
      <c r="C54" s="43"/>
      <c r="D54" s="43"/>
      <c r="E54" s="43"/>
      <c r="F54" s="1"/>
    </row>
    <row r="55" spans="1:6" ht="18" customHeight="1" x14ac:dyDescent="0.25">
      <c r="A55" s="103" t="s">
        <v>181</v>
      </c>
      <c r="B55" s="100"/>
      <c r="C55" s="5"/>
      <c r="D55" s="5"/>
      <c r="E55" s="45"/>
      <c r="F55" s="100">
        <f>SUM(E55:E57)</f>
        <v>0</v>
      </c>
    </row>
    <row r="56" spans="1:6" ht="18" customHeight="1" x14ac:dyDescent="0.25">
      <c r="A56" s="104"/>
      <c r="B56" s="101"/>
      <c r="C56" s="5"/>
      <c r="D56" s="5"/>
      <c r="E56" s="73"/>
      <c r="F56" s="101"/>
    </row>
    <row r="57" spans="1:6" ht="18" customHeight="1" x14ac:dyDescent="0.25">
      <c r="A57" s="105"/>
      <c r="B57" s="102"/>
      <c r="C57" s="5"/>
      <c r="D57" s="5"/>
      <c r="E57" s="74"/>
      <c r="F57" s="102"/>
    </row>
    <row r="58" spans="1:6" ht="18" customHeight="1" x14ac:dyDescent="0.25">
      <c r="A58" s="1"/>
      <c r="B58" s="1"/>
      <c r="C58" s="43"/>
      <c r="D58" s="43"/>
      <c r="E58" s="43"/>
      <c r="F58" s="1"/>
    </row>
    <row r="59" spans="1:6" ht="18" customHeight="1" x14ac:dyDescent="0.25">
      <c r="A59" s="106" t="s">
        <v>181</v>
      </c>
      <c r="B59" s="97"/>
      <c r="C59" s="2"/>
      <c r="D59" s="2"/>
      <c r="E59" s="55"/>
      <c r="F59" s="97">
        <f>SUM(E59:E61)</f>
        <v>0</v>
      </c>
    </row>
    <row r="60" spans="1:6" s="38" customFormat="1" ht="18" customHeight="1" x14ac:dyDescent="0.25">
      <c r="A60" s="107"/>
      <c r="B60" s="98"/>
      <c r="C60" s="2"/>
      <c r="D60" s="2"/>
      <c r="E60" s="75"/>
      <c r="F60" s="98"/>
    </row>
    <row r="61" spans="1:6" ht="18" customHeight="1" x14ac:dyDescent="0.25">
      <c r="A61" s="107"/>
      <c r="B61" s="98"/>
      <c r="C61" s="55"/>
      <c r="D61" s="55"/>
      <c r="E61" s="75"/>
      <c r="F61" s="98"/>
    </row>
    <row r="62" spans="1:6" ht="18.75" x14ac:dyDescent="0.25">
      <c r="A62" s="46"/>
      <c r="B62" s="47"/>
      <c r="C62" s="48"/>
      <c r="D62" s="48"/>
      <c r="E62" s="48"/>
      <c r="F62" s="47"/>
    </row>
    <row r="63" spans="1:6" x14ac:dyDescent="0.25">
      <c r="A63" s="4"/>
      <c r="B63" s="4"/>
      <c r="C63" s="4"/>
      <c r="D63" s="4"/>
      <c r="E63" s="4"/>
      <c r="F63" s="4"/>
    </row>
    <row r="64" spans="1:6" ht="26.25" x14ac:dyDescent="0.4">
      <c r="A64" s="114" t="s">
        <v>182</v>
      </c>
      <c r="B64" s="114"/>
      <c r="C64" s="114"/>
      <c r="D64" s="114"/>
      <c r="E64" s="114"/>
      <c r="F64" s="114"/>
    </row>
    <row r="65" spans="1:6" ht="83.25" customHeight="1" x14ac:dyDescent="0.25">
      <c r="A65" s="3" t="s">
        <v>47</v>
      </c>
      <c r="B65" s="34" t="s">
        <v>0</v>
      </c>
      <c r="C65" s="34" t="s">
        <v>46</v>
      </c>
      <c r="D65" s="34" t="s">
        <v>48</v>
      </c>
      <c r="E65" s="34" t="s">
        <v>201</v>
      </c>
      <c r="F65" s="76" t="s">
        <v>202</v>
      </c>
    </row>
    <row r="66" spans="1:6" ht="19.5" customHeight="1" x14ac:dyDescent="0.25">
      <c r="A66" s="103" t="s">
        <v>55</v>
      </c>
      <c r="B66" s="100" t="s">
        <v>26</v>
      </c>
      <c r="C66" s="5">
        <f>C52</f>
        <v>82473056</v>
      </c>
      <c r="D66" s="5" t="str">
        <f>D52</f>
        <v>VERDUN Michaël</v>
      </c>
      <c r="E66" s="45">
        <f>'RES 820'!AB9</f>
        <v>194</v>
      </c>
      <c r="F66" s="100">
        <f>SUM(E66:E68)</f>
        <v>514</v>
      </c>
    </row>
    <row r="67" spans="1:6" ht="19.5" customHeight="1" x14ac:dyDescent="0.25">
      <c r="A67" s="104"/>
      <c r="B67" s="101"/>
      <c r="C67" s="9">
        <f>'RES 820'!C33</f>
        <v>82445418</v>
      </c>
      <c r="D67" s="5" t="s">
        <v>194</v>
      </c>
      <c r="E67" s="73">
        <f>'RES 820'!AB33</f>
        <v>151</v>
      </c>
      <c r="F67" s="101"/>
    </row>
    <row r="68" spans="1:6" ht="19.5" customHeight="1" x14ac:dyDescent="0.25">
      <c r="A68" s="104"/>
      <c r="B68" s="101"/>
      <c r="C68" s="45">
        <f>'RES 820'!C23</f>
        <v>82457824</v>
      </c>
      <c r="D68" s="45" t="str">
        <f>'RES 820'!D23</f>
        <v>MERLIN André</v>
      </c>
      <c r="E68" s="73">
        <f>'RES 820'!AB23</f>
        <v>169</v>
      </c>
      <c r="F68" s="101"/>
    </row>
    <row r="69" spans="1:6" ht="19.5" customHeight="1" x14ac:dyDescent="0.25">
      <c r="A69" s="50"/>
      <c r="B69" s="53"/>
      <c r="C69" s="54"/>
      <c r="D69" s="54"/>
      <c r="E69" s="54"/>
      <c r="F69" s="51"/>
    </row>
    <row r="70" spans="1:6" ht="19.5" customHeight="1" x14ac:dyDescent="0.25">
      <c r="A70" s="107" t="s">
        <v>55</v>
      </c>
      <c r="B70" s="98" t="s">
        <v>20</v>
      </c>
      <c r="C70" s="52" t="str">
        <f>'RES 820'!C15</f>
        <v>*00640159</v>
      </c>
      <c r="D70" s="52" t="str">
        <f>'RES 820'!D15</f>
        <v>CAILLEUX Christian</v>
      </c>
      <c r="E70" s="75">
        <f>'RES 820'!AB15</f>
        <v>184</v>
      </c>
      <c r="F70" s="97">
        <f>SUM(E70:E72)</f>
        <v>548</v>
      </c>
    </row>
    <row r="71" spans="1:6" ht="19.5" customHeight="1" x14ac:dyDescent="0.25">
      <c r="A71" s="107"/>
      <c r="B71" s="98"/>
      <c r="C71" s="12" t="str">
        <f>'RES 820'!C18</f>
        <v>*02379943</v>
      </c>
      <c r="D71" s="2" t="str">
        <f>'RES 820'!D18</f>
        <v>EBRARD Luc</v>
      </c>
      <c r="E71" s="75">
        <f>'RES 820'!AB18</f>
        <v>181</v>
      </c>
      <c r="F71" s="98"/>
    </row>
    <row r="72" spans="1:6" ht="19.5" customHeight="1" x14ac:dyDescent="0.25">
      <c r="A72" s="108"/>
      <c r="B72" s="99"/>
      <c r="C72" s="2">
        <f>'RES 820'!C16</f>
        <v>2961085</v>
      </c>
      <c r="D72" s="2" t="str">
        <f>'RES 820'!D16</f>
        <v>DUVAL Pascal</v>
      </c>
      <c r="E72" s="52">
        <v>183</v>
      </c>
      <c r="F72" s="99"/>
    </row>
    <row r="73" spans="1:6" ht="18.75" x14ac:dyDescent="0.25">
      <c r="A73" s="41"/>
      <c r="B73" s="36"/>
      <c r="C73" s="37"/>
      <c r="D73" s="37"/>
      <c r="E73" s="37"/>
      <c r="F73" s="36"/>
    </row>
    <row r="74" spans="1:6" ht="19.5" customHeight="1" x14ac:dyDescent="0.25">
      <c r="A74" s="103" t="s">
        <v>55</v>
      </c>
      <c r="B74" s="100" t="s">
        <v>21</v>
      </c>
      <c r="C74" s="5">
        <f>'RES 820'!C11</f>
        <v>3422297</v>
      </c>
      <c r="D74" s="5" t="str">
        <f>'RES 820'!D11</f>
        <v>GAILLARD Pascal</v>
      </c>
      <c r="E74" s="45">
        <f>'RES 820'!AB11</f>
        <v>190</v>
      </c>
      <c r="F74" s="100">
        <f>SUM(E74:E76)</f>
        <v>557</v>
      </c>
    </row>
    <row r="75" spans="1:6" ht="19.5" customHeight="1" x14ac:dyDescent="0.25">
      <c r="A75" s="104"/>
      <c r="B75" s="101"/>
      <c r="C75" s="9">
        <f>'RES 820'!C12</f>
        <v>2506091</v>
      </c>
      <c r="D75" s="5" t="str">
        <f>'RES 820'!D12</f>
        <v>GRUMIAUX Jean-Mathieu</v>
      </c>
      <c r="E75" s="73">
        <f>'RES 820'!AB12</f>
        <v>190</v>
      </c>
      <c r="F75" s="101"/>
    </row>
    <row r="76" spans="1:6" ht="19.5" customHeight="1" x14ac:dyDescent="0.25">
      <c r="A76" s="104"/>
      <c r="B76" s="101"/>
      <c r="C76" s="45">
        <f>'RES 820'!C20</f>
        <v>2742259</v>
      </c>
      <c r="D76" s="45" t="str">
        <f>'RES 820'!D20</f>
        <v>GOULVENT Philippe</v>
      </c>
      <c r="E76" s="73">
        <f>'RES 820'!AB20</f>
        <v>177</v>
      </c>
      <c r="F76" s="101"/>
    </row>
    <row r="77" spans="1:6" ht="19.5" customHeight="1" x14ac:dyDescent="0.25">
      <c r="A77" s="50"/>
      <c r="B77" s="53"/>
      <c r="C77" s="54"/>
      <c r="D77" s="54"/>
      <c r="E77" s="54"/>
      <c r="F77" s="51"/>
    </row>
    <row r="78" spans="1:6" ht="19.5" customHeight="1" x14ac:dyDescent="0.25">
      <c r="A78" s="107" t="s">
        <v>55</v>
      </c>
      <c r="B78" s="107" t="s">
        <v>205</v>
      </c>
      <c r="C78" s="52">
        <f>'RES 820'!C27</f>
        <v>82622591</v>
      </c>
      <c r="D78" s="52" t="str">
        <f>'RES 820'!D27</f>
        <v>BRUNET Eric</v>
      </c>
      <c r="E78" s="75">
        <f>'RES 820'!AB27</f>
        <v>164</v>
      </c>
      <c r="F78" s="97">
        <f>SUM(E78:E80)</f>
        <v>511</v>
      </c>
    </row>
    <row r="79" spans="1:6" ht="19.5" customHeight="1" x14ac:dyDescent="0.25">
      <c r="A79" s="107"/>
      <c r="B79" s="98"/>
      <c r="C79" s="12">
        <f>'RES 820'!C17</f>
        <v>82673684</v>
      </c>
      <c r="D79" s="2" t="str">
        <f>'RES 820'!D17</f>
        <v>MANSON Cyrille</v>
      </c>
      <c r="E79" s="75">
        <f>'RES 820'!AB17</f>
        <v>183</v>
      </c>
      <c r="F79" s="98"/>
    </row>
    <row r="80" spans="1:6" ht="19.5" customHeight="1" x14ac:dyDescent="0.25">
      <c r="A80" s="108"/>
      <c r="B80" s="99"/>
      <c r="C80" s="2">
        <f>'RES 820'!C28</f>
        <v>82471695</v>
      </c>
      <c r="D80" s="2" t="str">
        <f>'RES 820'!D28</f>
        <v>MORIN David</v>
      </c>
      <c r="E80" s="52">
        <f>'RES 820'!AB28</f>
        <v>164</v>
      </c>
      <c r="F80" s="99"/>
    </row>
    <row r="81" spans="1:6" ht="18.75" x14ac:dyDescent="0.25">
      <c r="A81" s="41"/>
      <c r="B81" s="36"/>
      <c r="C81" s="37"/>
      <c r="D81" s="37"/>
      <c r="E81" s="37"/>
      <c r="F81" s="36"/>
    </row>
    <row r="82" spans="1:6" ht="19.5" customHeight="1" x14ac:dyDescent="0.25">
      <c r="A82" s="103" t="s">
        <v>55</v>
      </c>
      <c r="B82" s="100"/>
      <c r="C82" s="5"/>
      <c r="D82" s="5"/>
      <c r="E82" s="45"/>
      <c r="F82" s="100">
        <f>SUM(E82:E84)</f>
        <v>0</v>
      </c>
    </row>
    <row r="83" spans="1:6" ht="19.5" customHeight="1" x14ac:dyDescent="0.25">
      <c r="A83" s="104"/>
      <c r="B83" s="101"/>
      <c r="C83" s="9"/>
      <c r="D83" s="5"/>
      <c r="E83" s="73"/>
      <c r="F83" s="101"/>
    </row>
    <row r="84" spans="1:6" ht="19.5" customHeight="1" x14ac:dyDescent="0.25">
      <c r="A84" s="104"/>
      <c r="B84" s="101"/>
      <c r="C84" s="45"/>
      <c r="D84" s="45"/>
      <c r="E84" s="73"/>
      <c r="F84" s="101"/>
    </row>
    <row r="85" spans="1:6" ht="18.75" x14ac:dyDescent="0.25">
      <c r="A85" s="41"/>
      <c r="B85" s="36"/>
      <c r="C85" s="37"/>
      <c r="D85" s="37"/>
      <c r="E85" s="37"/>
      <c r="F85" s="36"/>
    </row>
    <row r="86" spans="1:6" x14ac:dyDescent="0.25">
      <c r="A86" s="4"/>
      <c r="B86" s="4"/>
      <c r="C86" s="4"/>
      <c r="D86" s="4"/>
      <c r="E86" s="4"/>
      <c r="F86" s="4"/>
    </row>
    <row r="87" spans="1:6" ht="26.25" x14ac:dyDescent="0.4">
      <c r="A87" s="109" t="s">
        <v>175</v>
      </c>
      <c r="B87" s="110"/>
      <c r="C87" s="110"/>
      <c r="D87" s="110"/>
      <c r="E87" s="110"/>
      <c r="F87" s="111"/>
    </row>
    <row r="88" spans="1:6" ht="78" customHeight="1" x14ac:dyDescent="0.25">
      <c r="A88" s="3" t="s">
        <v>47</v>
      </c>
      <c r="B88" s="34" t="s">
        <v>0</v>
      </c>
      <c r="C88" s="34" t="s">
        <v>46</v>
      </c>
      <c r="D88" s="34" t="s">
        <v>48</v>
      </c>
      <c r="E88" s="34" t="s">
        <v>201</v>
      </c>
      <c r="F88" s="76" t="s">
        <v>202</v>
      </c>
    </row>
    <row r="89" spans="1:6" ht="15.75" x14ac:dyDescent="0.25">
      <c r="A89" s="103" t="s">
        <v>176</v>
      </c>
      <c r="B89" s="100"/>
      <c r="C89" s="5"/>
      <c r="D89" s="5"/>
      <c r="E89" s="45"/>
      <c r="F89" s="100">
        <f>SUM(E89:E91)</f>
        <v>0</v>
      </c>
    </row>
    <row r="90" spans="1:6" ht="15.75" x14ac:dyDescent="0.25">
      <c r="A90" s="104"/>
      <c r="B90" s="101"/>
      <c r="C90" s="9"/>
      <c r="D90" s="5"/>
      <c r="E90" s="73"/>
      <c r="F90" s="101"/>
    </row>
    <row r="91" spans="1:6" ht="15.75" x14ac:dyDescent="0.25">
      <c r="A91" s="104"/>
      <c r="B91" s="101"/>
      <c r="C91" s="5"/>
      <c r="D91" s="5"/>
      <c r="E91" s="73"/>
      <c r="F91" s="101"/>
    </row>
    <row r="92" spans="1:6" ht="18.75" customHeight="1" x14ac:dyDescent="0.25">
      <c r="A92" s="1"/>
      <c r="B92" s="1"/>
      <c r="C92" s="43"/>
      <c r="D92" s="43"/>
      <c r="E92" s="43"/>
      <c r="F92" s="1"/>
    </row>
    <row r="93" spans="1:6" ht="15.75" x14ac:dyDescent="0.25">
      <c r="A93" s="106" t="s">
        <v>176</v>
      </c>
      <c r="B93" s="97"/>
      <c r="C93" s="2"/>
      <c r="D93" s="2"/>
      <c r="E93" s="55"/>
      <c r="F93" s="97">
        <f>SUM(E93:E95)</f>
        <v>0</v>
      </c>
    </row>
    <row r="94" spans="1:6" ht="15.75" x14ac:dyDescent="0.25">
      <c r="A94" s="107"/>
      <c r="B94" s="98"/>
      <c r="C94" s="12"/>
      <c r="D94" s="2"/>
      <c r="E94" s="75"/>
      <c r="F94" s="98"/>
    </row>
    <row r="95" spans="1:6" ht="15.75" x14ac:dyDescent="0.25">
      <c r="A95" s="108"/>
      <c r="B95" s="99"/>
      <c r="C95" s="2"/>
      <c r="D95" s="2"/>
      <c r="E95" s="52"/>
      <c r="F95" s="99"/>
    </row>
    <row r="96" spans="1:6" ht="18.75" x14ac:dyDescent="0.25">
      <c r="A96" s="41"/>
      <c r="B96" s="36"/>
      <c r="C96" s="37"/>
      <c r="D96" s="37"/>
      <c r="E96" s="37"/>
      <c r="F96" s="36"/>
    </row>
    <row r="97" spans="1:7" ht="18.75" x14ac:dyDescent="0.25">
      <c r="A97" s="36"/>
      <c r="B97" s="36"/>
      <c r="C97" s="42"/>
      <c r="D97" s="42"/>
      <c r="E97" s="42"/>
      <c r="F97" s="36"/>
    </row>
    <row r="98" spans="1:7" x14ac:dyDescent="0.25">
      <c r="A98" s="4"/>
      <c r="B98" s="4"/>
      <c r="C98" s="4"/>
      <c r="D98" s="4"/>
      <c r="E98" s="4"/>
      <c r="F98" s="4"/>
    </row>
    <row r="99" spans="1:7" ht="26.25" customHeight="1" x14ac:dyDescent="0.4">
      <c r="A99" s="114" t="s">
        <v>173</v>
      </c>
      <c r="B99" s="114"/>
      <c r="C99" s="114"/>
      <c r="D99" s="114"/>
      <c r="E99" s="114"/>
      <c r="F99" s="114"/>
    </row>
    <row r="100" spans="1:7" ht="87.75" customHeight="1" x14ac:dyDescent="0.25">
      <c r="A100" s="3" t="s">
        <v>47</v>
      </c>
      <c r="B100" s="34" t="s">
        <v>0</v>
      </c>
      <c r="C100" s="34" t="s">
        <v>46</v>
      </c>
      <c r="D100" s="34" t="s">
        <v>48</v>
      </c>
      <c r="E100" s="34" t="s">
        <v>201</v>
      </c>
      <c r="F100" s="76" t="s">
        <v>202</v>
      </c>
    </row>
    <row r="101" spans="1:7" ht="18.75" customHeight="1" x14ac:dyDescent="0.25">
      <c r="A101" s="103" t="s">
        <v>56</v>
      </c>
      <c r="B101" s="100" t="s">
        <v>21</v>
      </c>
      <c r="C101" s="5">
        <f>'RES 830'!C18</f>
        <v>82527440</v>
      </c>
      <c r="D101" s="5" t="str">
        <f>'RES 830'!D18</f>
        <v>BEHIER Fabrice</v>
      </c>
      <c r="E101" s="45">
        <f>'RES 830'!V18</f>
        <v>146</v>
      </c>
      <c r="F101" s="100">
        <f>SUM(E101:E103)</f>
        <v>465.1</v>
      </c>
    </row>
    <row r="102" spans="1:7" ht="18.75" customHeight="1" x14ac:dyDescent="0.25">
      <c r="A102" s="104"/>
      <c r="B102" s="101"/>
      <c r="C102" s="5">
        <f>'RES 830'!C9</f>
        <v>2506091</v>
      </c>
      <c r="D102" s="5" t="str">
        <f>'RES 830'!D9</f>
        <v>GRUMIAUX Jean-Mathieu</v>
      </c>
      <c r="E102" s="73">
        <f>'RES 830'!V9</f>
        <v>172.1</v>
      </c>
      <c r="F102" s="101"/>
    </row>
    <row r="103" spans="1:7" ht="18.75" customHeight="1" x14ac:dyDescent="0.25">
      <c r="A103" s="104"/>
      <c r="B103" s="101"/>
      <c r="C103" s="45">
        <f>'RES 830'!C17</f>
        <v>82530077</v>
      </c>
      <c r="D103" s="45" t="str">
        <f>'RES 830'!D17</f>
        <v>PORRETTA Jacky</v>
      </c>
      <c r="E103" s="73">
        <f>'RES 830'!V17</f>
        <v>147</v>
      </c>
      <c r="F103" s="101"/>
    </row>
    <row r="104" spans="1:7" ht="18.75" customHeight="1" x14ac:dyDescent="0.25">
      <c r="A104" s="44"/>
      <c r="B104" s="1"/>
      <c r="C104" s="43"/>
      <c r="D104" s="43"/>
      <c r="E104" s="43"/>
      <c r="F104" s="1"/>
    </row>
    <row r="105" spans="1:7" ht="18.75" customHeight="1" x14ac:dyDescent="0.25">
      <c r="A105" s="106" t="s">
        <v>56</v>
      </c>
      <c r="B105" s="97" t="s">
        <v>20</v>
      </c>
      <c r="C105" s="2" t="str">
        <f>C71</f>
        <v>*02379943</v>
      </c>
      <c r="D105" s="2" t="str">
        <f>D71</f>
        <v>EBRARD Luc</v>
      </c>
      <c r="E105" s="55">
        <v>105</v>
      </c>
      <c r="F105" s="97">
        <f>SUM(E105:E107)</f>
        <v>392</v>
      </c>
    </row>
    <row r="106" spans="1:7" ht="18.75" customHeight="1" x14ac:dyDescent="0.25">
      <c r="A106" s="107"/>
      <c r="B106" s="98"/>
      <c r="C106" s="2" t="str">
        <f>C70</f>
        <v>*00640159</v>
      </c>
      <c r="D106" s="2" t="str">
        <f>D70</f>
        <v>CAILLEUX Christian</v>
      </c>
      <c r="E106" s="75">
        <v>153</v>
      </c>
      <c r="F106" s="98"/>
    </row>
    <row r="107" spans="1:7" ht="15.75" customHeight="1" x14ac:dyDescent="0.25">
      <c r="A107" s="107"/>
      <c r="B107" s="98"/>
      <c r="C107" s="55" t="str">
        <f>C5</f>
        <v>*02626277</v>
      </c>
      <c r="D107" s="55" t="str">
        <f>D5</f>
        <v>MONNIETTE Jean Michel</v>
      </c>
      <c r="E107" s="75">
        <v>134</v>
      </c>
      <c r="F107" s="98"/>
    </row>
    <row r="108" spans="1:7" ht="15.75" customHeight="1" x14ac:dyDescent="0.25">
      <c r="A108" s="44"/>
      <c r="B108" s="1"/>
      <c r="C108" s="43"/>
      <c r="D108" s="43"/>
      <c r="E108" s="43"/>
      <c r="F108" s="1"/>
    </row>
    <row r="109" spans="1:7" ht="27" customHeight="1" x14ac:dyDescent="0.25">
      <c r="A109" s="103" t="s">
        <v>56</v>
      </c>
      <c r="B109" s="100"/>
      <c r="C109" s="9"/>
      <c r="D109" s="5"/>
      <c r="E109" s="45"/>
      <c r="F109" s="100">
        <f>SUM(D109:D111)</f>
        <v>0</v>
      </c>
    </row>
    <row r="110" spans="1:7" ht="15.75" x14ac:dyDescent="0.25">
      <c r="A110" s="104"/>
      <c r="B110" s="101"/>
      <c r="C110" s="5"/>
      <c r="D110" s="5"/>
      <c r="E110" s="73"/>
      <c r="F110" s="101"/>
    </row>
    <row r="111" spans="1:7" ht="18.75" customHeight="1" x14ac:dyDescent="0.25">
      <c r="A111" s="104"/>
      <c r="B111" s="101"/>
      <c r="C111" s="45"/>
      <c r="D111" s="45"/>
      <c r="E111" s="73"/>
      <c r="F111" s="101"/>
      <c r="G111" s="38"/>
    </row>
    <row r="112" spans="1:7" ht="18.75" customHeight="1" x14ac:dyDescent="0.25">
      <c r="A112" s="44"/>
      <c r="B112" s="1"/>
      <c r="C112" s="43"/>
      <c r="D112" s="43"/>
      <c r="E112" s="43"/>
      <c r="F112" s="1"/>
      <c r="G112" s="38"/>
    </row>
    <row r="113" spans="1:7" ht="15" customHeight="1" x14ac:dyDescent="0.25">
      <c r="A113" s="112" t="s">
        <v>56</v>
      </c>
      <c r="B113" s="113"/>
      <c r="C113" s="12"/>
      <c r="D113" s="2"/>
      <c r="E113" s="2"/>
      <c r="F113" s="113">
        <f>SUM(D113:D115)</f>
        <v>0</v>
      </c>
    </row>
    <row r="114" spans="1:7" ht="15.75" x14ac:dyDescent="0.25">
      <c r="A114" s="112"/>
      <c r="B114" s="113"/>
      <c r="C114" s="12"/>
      <c r="D114" s="2"/>
      <c r="E114" s="2"/>
      <c r="F114" s="113"/>
    </row>
    <row r="115" spans="1:7" ht="15.75" x14ac:dyDescent="0.25">
      <c r="A115" s="112"/>
      <c r="B115" s="113"/>
      <c r="C115" s="2"/>
      <c r="D115" s="2"/>
      <c r="E115" s="2"/>
      <c r="F115" s="113"/>
    </row>
    <row r="116" spans="1:7" ht="18.75" x14ac:dyDescent="0.25">
      <c r="A116" s="41"/>
      <c r="B116" s="36"/>
      <c r="C116" s="37"/>
      <c r="D116" s="37"/>
      <c r="E116" s="37"/>
      <c r="F116" s="36"/>
    </row>
    <row r="117" spans="1:7" ht="18.75" x14ac:dyDescent="0.25">
      <c r="A117" s="41"/>
      <c r="B117" s="36"/>
      <c r="C117" s="37"/>
      <c r="D117" s="37"/>
      <c r="E117" s="37"/>
      <c r="F117" s="36"/>
    </row>
    <row r="118" spans="1:7" x14ac:dyDescent="0.25">
      <c r="A118" s="4"/>
      <c r="B118" s="4"/>
      <c r="C118" s="4"/>
      <c r="D118" s="4"/>
      <c r="E118" s="4"/>
      <c r="F118" s="4"/>
    </row>
    <row r="119" spans="1:7" ht="26.25" x14ac:dyDescent="0.4">
      <c r="A119" s="109" t="s">
        <v>174</v>
      </c>
      <c r="B119" s="110"/>
      <c r="C119" s="110"/>
      <c r="D119" s="110"/>
      <c r="E119" s="110"/>
      <c r="F119" s="111"/>
    </row>
    <row r="120" spans="1:7" ht="99.75" customHeight="1" x14ac:dyDescent="0.25">
      <c r="A120" s="3" t="s">
        <v>47</v>
      </c>
      <c r="B120" s="34" t="s">
        <v>0</v>
      </c>
      <c r="C120" s="34" t="s">
        <v>46</v>
      </c>
      <c r="D120" s="34" t="s">
        <v>48</v>
      </c>
      <c r="E120" s="34" t="s">
        <v>201</v>
      </c>
      <c r="F120" s="76" t="s">
        <v>202</v>
      </c>
    </row>
    <row r="121" spans="1:7" ht="18.75" customHeight="1" x14ac:dyDescent="0.25">
      <c r="A121" s="44"/>
      <c r="B121" s="1"/>
      <c r="C121" s="43"/>
      <c r="D121" s="43"/>
      <c r="E121" s="43"/>
      <c r="F121" s="1"/>
    </row>
    <row r="122" spans="1:7" ht="18.75" customHeight="1" x14ac:dyDescent="0.25">
      <c r="A122" s="106" t="s">
        <v>57</v>
      </c>
      <c r="B122" s="97" t="s">
        <v>21</v>
      </c>
      <c r="C122" s="2">
        <f>'RES 831'!C22</f>
        <v>3422297</v>
      </c>
      <c r="D122" s="2" t="str">
        <f>'RES 831'!D22</f>
        <v>GAILLARD Pascal</v>
      </c>
      <c r="E122" s="55">
        <f>'RES 831'!AB22</f>
        <v>157</v>
      </c>
      <c r="F122" s="97">
        <f>SUM(E122:E124)</f>
        <v>504</v>
      </c>
    </row>
    <row r="123" spans="1:7" ht="15.75" customHeight="1" x14ac:dyDescent="0.25">
      <c r="A123" s="107"/>
      <c r="B123" s="98"/>
      <c r="C123" s="2">
        <f>'RES 831'!C19</f>
        <v>2506091</v>
      </c>
      <c r="D123" s="2" t="str">
        <f>'RES 831'!D19</f>
        <v>GRUMIAUX Jean-Mathieu</v>
      </c>
      <c r="E123" s="75">
        <f>'RES 831'!AB19</f>
        <v>166</v>
      </c>
      <c r="F123" s="98"/>
    </row>
    <row r="124" spans="1:7" ht="15.75" customHeight="1" x14ac:dyDescent="0.25">
      <c r="A124" s="107"/>
      <c r="B124" s="98"/>
      <c r="C124" s="55">
        <f>'RES 831'!C11</f>
        <v>82530077</v>
      </c>
      <c r="D124" s="55" t="str">
        <f>'RES 831'!D11</f>
        <v>PORRETTA Jacky</v>
      </c>
      <c r="E124" s="75">
        <f>'RES 831'!AB11</f>
        <v>181</v>
      </c>
      <c r="F124" s="98"/>
    </row>
    <row r="125" spans="1:7" ht="27" customHeight="1" x14ac:dyDescent="0.25">
      <c r="A125" s="44"/>
      <c r="B125" s="1"/>
      <c r="C125" s="43"/>
      <c r="D125" s="43"/>
      <c r="E125" s="43"/>
      <c r="F125" s="1"/>
    </row>
    <row r="126" spans="1:7" ht="18.75" customHeight="1" x14ac:dyDescent="0.25">
      <c r="A126" s="103" t="s">
        <v>57</v>
      </c>
      <c r="B126" s="100" t="s">
        <v>20</v>
      </c>
      <c r="C126" s="9" t="str">
        <f t="shared" ref="C126:D128" si="0">C105</f>
        <v>*02379943</v>
      </c>
      <c r="D126" s="5" t="str">
        <f t="shared" si="0"/>
        <v>EBRARD Luc</v>
      </c>
      <c r="E126" s="45">
        <f>'RES 831'!AB30</f>
        <v>123</v>
      </c>
      <c r="F126" s="100">
        <f>SUM(E126:E128)</f>
        <v>477</v>
      </c>
    </row>
    <row r="127" spans="1:7" ht="18.75" customHeight="1" x14ac:dyDescent="0.25">
      <c r="A127" s="104"/>
      <c r="B127" s="101"/>
      <c r="C127" s="5" t="str">
        <f t="shared" si="0"/>
        <v>*00640159</v>
      </c>
      <c r="D127" s="5" t="str">
        <f t="shared" si="0"/>
        <v>CAILLEUX Christian</v>
      </c>
      <c r="E127" s="73">
        <f>'RES 831'!AB10</f>
        <v>186</v>
      </c>
      <c r="F127" s="101"/>
      <c r="G127" s="38"/>
    </row>
    <row r="128" spans="1:7" ht="18.75" customHeight="1" x14ac:dyDescent="0.25">
      <c r="A128" s="104"/>
      <c r="B128" s="101"/>
      <c r="C128" s="5" t="str">
        <f t="shared" si="0"/>
        <v>*02626277</v>
      </c>
      <c r="D128" s="5" t="str">
        <f t="shared" si="0"/>
        <v>MONNIETTE Jean Michel</v>
      </c>
      <c r="E128" s="73">
        <f>'RES 831'!AB17</f>
        <v>168</v>
      </c>
      <c r="F128" s="101"/>
    </row>
    <row r="129" spans="1:6" ht="18.75" customHeight="1" x14ac:dyDescent="0.25">
      <c r="A129" s="44"/>
      <c r="B129" s="1"/>
      <c r="C129" s="43"/>
      <c r="D129" s="43"/>
      <c r="E129" s="43"/>
      <c r="F129" s="1"/>
    </row>
    <row r="130" spans="1:6" ht="18.75" customHeight="1" x14ac:dyDescent="0.25">
      <c r="A130" s="106" t="s">
        <v>57</v>
      </c>
      <c r="B130" s="97"/>
      <c r="C130" s="10"/>
      <c r="D130" s="2"/>
      <c r="E130" s="55"/>
      <c r="F130" s="97">
        <f>SUM(D130:D132)</f>
        <v>0</v>
      </c>
    </row>
    <row r="131" spans="1:6" ht="18.75" customHeight="1" x14ac:dyDescent="0.25">
      <c r="A131" s="107"/>
      <c r="B131" s="98"/>
      <c r="C131" s="11"/>
      <c r="D131" s="2"/>
      <c r="E131" s="75"/>
      <c r="F131" s="98"/>
    </row>
    <row r="132" spans="1:6" ht="18.75" customHeight="1" x14ac:dyDescent="0.25">
      <c r="A132" s="107"/>
      <c r="B132" s="98"/>
      <c r="C132" s="56"/>
      <c r="D132" s="55"/>
      <c r="E132" s="75"/>
      <c r="F132" s="98"/>
    </row>
    <row r="133" spans="1:6" ht="18.75" x14ac:dyDescent="0.25">
      <c r="A133" s="41"/>
      <c r="B133" s="36"/>
      <c r="C133" s="37"/>
      <c r="D133" s="37"/>
      <c r="E133" s="37"/>
      <c r="F133" s="36"/>
    </row>
    <row r="134" spans="1:6" ht="18.75" x14ac:dyDescent="0.25">
      <c r="A134" s="41"/>
      <c r="B134" s="36"/>
      <c r="C134" s="37"/>
      <c r="D134" s="37"/>
      <c r="E134" s="37"/>
      <c r="F134" s="36"/>
    </row>
    <row r="135" spans="1:6" x14ac:dyDescent="0.25">
      <c r="A135" s="4"/>
      <c r="B135" s="4"/>
      <c r="C135" s="4"/>
      <c r="D135" s="4"/>
      <c r="E135" s="4"/>
      <c r="F135" s="4"/>
    </row>
    <row r="136" spans="1:6" ht="26.25" x14ac:dyDescent="0.4">
      <c r="A136" s="109" t="s">
        <v>49</v>
      </c>
      <c r="B136" s="110"/>
      <c r="C136" s="110"/>
      <c r="D136" s="110"/>
      <c r="E136" s="110"/>
      <c r="F136" s="111"/>
    </row>
    <row r="137" spans="1:6" ht="98.25" customHeight="1" x14ac:dyDescent="0.25">
      <c r="A137" s="3" t="s">
        <v>47</v>
      </c>
      <c r="B137" s="34" t="s">
        <v>0</v>
      </c>
      <c r="C137" s="34" t="s">
        <v>46</v>
      </c>
      <c r="D137" s="34" t="s">
        <v>48</v>
      </c>
      <c r="E137" s="34" t="s">
        <v>201</v>
      </c>
      <c r="F137" s="76" t="s">
        <v>202</v>
      </c>
    </row>
    <row r="138" spans="1:6" x14ac:dyDescent="0.25">
      <c r="A138" s="38"/>
      <c r="B138" s="38"/>
      <c r="C138" s="38"/>
      <c r="D138" s="38"/>
      <c r="E138" s="38"/>
      <c r="F138" s="38"/>
    </row>
    <row r="139" spans="1:6" ht="15.75" x14ac:dyDescent="0.25">
      <c r="A139" s="103" t="s">
        <v>58</v>
      </c>
      <c r="B139" s="100"/>
      <c r="C139" s="5"/>
      <c r="D139" s="5"/>
      <c r="E139" s="45"/>
      <c r="F139" s="100">
        <f>SUM(D139:D143)</f>
        <v>0</v>
      </c>
    </row>
    <row r="140" spans="1:6" ht="15.75" x14ac:dyDescent="0.25">
      <c r="A140" s="104"/>
      <c r="B140" s="101"/>
      <c r="C140" s="5"/>
      <c r="D140" s="5"/>
      <c r="E140" s="73"/>
      <c r="F140" s="101"/>
    </row>
    <row r="141" spans="1:6" ht="15.75" x14ac:dyDescent="0.25">
      <c r="A141" s="104"/>
      <c r="B141" s="101"/>
      <c r="C141" s="5"/>
      <c r="D141" s="5"/>
      <c r="E141" s="73"/>
      <c r="F141" s="101"/>
    </row>
    <row r="142" spans="1:6" ht="15.75" x14ac:dyDescent="0.25">
      <c r="A142" s="104"/>
      <c r="B142" s="101"/>
      <c r="C142" s="5"/>
      <c r="D142" s="5"/>
      <c r="E142" s="73"/>
      <c r="F142" s="101"/>
    </row>
    <row r="143" spans="1:6" ht="15.75" x14ac:dyDescent="0.25">
      <c r="A143" s="104"/>
      <c r="B143" s="101"/>
      <c r="C143" s="45"/>
      <c r="D143" s="45"/>
      <c r="E143" s="73"/>
      <c r="F143" s="101"/>
    </row>
    <row r="144" spans="1:6" ht="18.75" x14ac:dyDescent="0.25">
      <c r="A144" s="44"/>
      <c r="B144" s="1"/>
      <c r="C144" s="43"/>
      <c r="D144" s="43"/>
      <c r="E144" s="43"/>
      <c r="F144" s="1"/>
    </row>
    <row r="145" spans="1:6" ht="15.75" x14ac:dyDescent="0.25">
      <c r="A145" s="106" t="s">
        <v>58</v>
      </c>
      <c r="B145" s="97"/>
      <c r="C145" s="2"/>
      <c r="D145" s="2"/>
      <c r="E145" s="55"/>
      <c r="F145" s="97">
        <f>SUM(D145:D149)</f>
        <v>0</v>
      </c>
    </row>
    <row r="146" spans="1:6" ht="15.75" x14ac:dyDescent="0.25">
      <c r="A146" s="107"/>
      <c r="B146" s="98"/>
      <c r="C146" s="2"/>
      <c r="D146" s="2"/>
      <c r="E146" s="75"/>
      <c r="F146" s="98"/>
    </row>
    <row r="147" spans="1:6" ht="15.75" x14ac:dyDescent="0.25">
      <c r="A147" s="107"/>
      <c r="B147" s="98"/>
      <c r="C147" s="2"/>
      <c r="D147" s="2"/>
      <c r="E147" s="75"/>
      <c r="F147" s="98"/>
    </row>
    <row r="148" spans="1:6" ht="15.75" x14ac:dyDescent="0.25">
      <c r="A148" s="107"/>
      <c r="B148" s="98"/>
      <c r="C148" s="2"/>
      <c r="D148" s="2"/>
      <c r="E148" s="75"/>
      <c r="F148" s="98"/>
    </row>
    <row r="149" spans="1:6" ht="15.75" x14ac:dyDescent="0.25">
      <c r="A149" s="107"/>
      <c r="B149" s="98"/>
      <c r="C149" s="55"/>
      <c r="D149" s="55"/>
      <c r="E149" s="75"/>
      <c r="F149" s="98"/>
    </row>
    <row r="150" spans="1:6" ht="18.75" x14ac:dyDescent="0.25">
      <c r="A150" s="44"/>
      <c r="B150" s="1"/>
      <c r="C150" s="43"/>
      <c r="D150" s="43"/>
      <c r="E150" s="43"/>
      <c r="F150" s="1"/>
    </row>
    <row r="151" spans="1:6" ht="15.75" x14ac:dyDescent="0.25">
      <c r="A151" s="103" t="s">
        <v>58</v>
      </c>
      <c r="B151" s="100"/>
      <c r="C151" s="5"/>
      <c r="D151" s="5"/>
      <c r="E151" s="45"/>
      <c r="F151" s="100">
        <f>SUM(D151:D155)</f>
        <v>0</v>
      </c>
    </row>
    <row r="152" spans="1:6" ht="15.75" x14ac:dyDescent="0.25">
      <c r="A152" s="104"/>
      <c r="B152" s="101"/>
      <c r="C152" s="5"/>
      <c r="D152" s="5"/>
      <c r="E152" s="73"/>
      <c r="F152" s="101"/>
    </row>
    <row r="153" spans="1:6" ht="15.75" x14ac:dyDescent="0.25">
      <c r="A153" s="104"/>
      <c r="B153" s="101"/>
      <c r="C153" s="5"/>
      <c r="D153" s="5"/>
      <c r="E153" s="73"/>
      <c r="F153" s="101"/>
    </row>
    <row r="154" spans="1:6" ht="15.75" x14ac:dyDescent="0.25">
      <c r="A154" s="104"/>
      <c r="B154" s="101"/>
      <c r="C154" s="5"/>
      <c r="D154" s="5"/>
      <c r="E154" s="73"/>
      <c r="F154" s="101"/>
    </row>
    <row r="155" spans="1:6" ht="15.75" x14ac:dyDescent="0.25">
      <c r="A155" s="104"/>
      <c r="B155" s="101"/>
      <c r="C155" s="45"/>
      <c r="D155" s="45"/>
      <c r="E155" s="73"/>
      <c r="F155" s="101"/>
    </row>
    <row r="156" spans="1:6" ht="18.75" x14ac:dyDescent="0.25">
      <c r="A156" s="44"/>
      <c r="B156" s="1"/>
      <c r="C156" s="43"/>
      <c r="D156" s="43"/>
      <c r="E156" s="43"/>
      <c r="F156" s="1"/>
    </row>
    <row r="157" spans="1:6" ht="18.75" customHeight="1" x14ac:dyDescent="0.25">
      <c r="A157" s="106" t="s">
        <v>58</v>
      </c>
      <c r="B157" s="97"/>
      <c r="C157" s="2"/>
      <c r="D157" s="2"/>
      <c r="E157" s="55"/>
      <c r="F157" s="97">
        <f>SUM(D157:D161)</f>
        <v>0</v>
      </c>
    </row>
    <row r="158" spans="1:6" ht="18.75" customHeight="1" x14ac:dyDescent="0.25">
      <c r="A158" s="107"/>
      <c r="B158" s="98"/>
      <c r="C158" s="2"/>
      <c r="D158" s="2"/>
      <c r="E158" s="75"/>
      <c r="F158" s="98"/>
    </row>
    <row r="159" spans="1:6" ht="18.75" customHeight="1" x14ac:dyDescent="0.25">
      <c r="A159" s="107"/>
      <c r="B159" s="98"/>
      <c r="C159" s="2"/>
      <c r="D159" s="2"/>
      <c r="E159" s="75"/>
      <c r="F159" s="98"/>
    </row>
    <row r="160" spans="1:6" ht="18.75" customHeight="1" x14ac:dyDescent="0.25">
      <c r="A160" s="107"/>
      <c r="B160" s="98"/>
      <c r="C160" s="2"/>
      <c r="D160" s="2"/>
      <c r="E160" s="75"/>
      <c r="F160" s="98"/>
    </row>
    <row r="161" spans="1:6" ht="18.75" customHeight="1" x14ac:dyDescent="0.25">
      <c r="A161" s="107"/>
      <c r="B161" s="98"/>
      <c r="C161" s="2"/>
      <c r="D161" s="2"/>
      <c r="E161" s="75"/>
      <c r="F161" s="98"/>
    </row>
    <row r="162" spans="1:6" ht="18.75" customHeight="1" x14ac:dyDescent="0.25"/>
    <row r="163" spans="1:6" ht="18.75" customHeight="1" x14ac:dyDescent="0.25"/>
    <row r="164" spans="1:6" ht="18.75" customHeight="1" x14ac:dyDescent="0.25"/>
    <row r="165" spans="1:6" ht="18.75" customHeight="1" x14ac:dyDescent="0.25"/>
    <row r="166" spans="1:6" ht="18.75" customHeight="1" x14ac:dyDescent="0.25"/>
    <row r="167" spans="1:6" ht="18.75" customHeight="1" x14ac:dyDescent="0.25"/>
    <row r="168" spans="1:6" ht="18.75" customHeight="1" x14ac:dyDescent="0.25"/>
    <row r="169" spans="1:6" ht="18.75" customHeight="1" x14ac:dyDescent="0.25"/>
    <row r="170" spans="1:6" ht="18.75" customHeight="1" x14ac:dyDescent="0.25"/>
    <row r="171" spans="1:6" ht="18.75" customHeight="1" x14ac:dyDescent="0.25"/>
    <row r="172" spans="1:6" ht="18.75" customHeight="1" x14ac:dyDescent="0.25"/>
    <row r="173" spans="1:6" ht="18.75" customHeight="1" x14ac:dyDescent="0.25"/>
    <row r="174" spans="1:6" ht="18.75" customHeight="1" x14ac:dyDescent="0.25"/>
    <row r="175" spans="1:6" ht="18.75" customHeight="1" x14ac:dyDescent="0.25"/>
    <row r="176" spans="1:6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</sheetData>
  <mergeCells count="99">
    <mergeCell ref="A82:A84"/>
    <mergeCell ref="B82:B84"/>
    <mergeCell ref="F82:F84"/>
    <mergeCell ref="A74:A76"/>
    <mergeCell ref="B74:B76"/>
    <mergeCell ref="F74:F76"/>
    <mergeCell ref="A78:A80"/>
    <mergeCell ref="B78:B80"/>
    <mergeCell ref="F78:F80"/>
    <mergeCell ref="A3:F3"/>
    <mergeCell ref="A9:A11"/>
    <mergeCell ref="B9:B11"/>
    <mergeCell ref="F9:F11"/>
    <mergeCell ref="A18:F18"/>
    <mergeCell ref="A13:A15"/>
    <mergeCell ref="B13:B15"/>
    <mergeCell ref="F13:F15"/>
    <mergeCell ref="A70:A72"/>
    <mergeCell ref="B70:B72"/>
    <mergeCell ref="F70:F72"/>
    <mergeCell ref="A33:F33"/>
    <mergeCell ref="A48:F48"/>
    <mergeCell ref="A64:F64"/>
    <mergeCell ref="A43:A45"/>
    <mergeCell ref="A55:A57"/>
    <mergeCell ref="B55:B57"/>
    <mergeCell ref="F55:F57"/>
    <mergeCell ref="A59:A61"/>
    <mergeCell ref="B59:B61"/>
    <mergeCell ref="F59:F61"/>
    <mergeCell ref="B43:B45"/>
    <mergeCell ref="F43:F45"/>
    <mergeCell ref="A51:A53"/>
    <mergeCell ref="A99:F99"/>
    <mergeCell ref="A101:A103"/>
    <mergeCell ref="B101:B103"/>
    <mergeCell ref="F101:F103"/>
    <mergeCell ref="A105:A107"/>
    <mergeCell ref="B105:B107"/>
    <mergeCell ref="F105:F107"/>
    <mergeCell ref="A113:A115"/>
    <mergeCell ref="B113:B115"/>
    <mergeCell ref="F113:F115"/>
    <mergeCell ref="A109:A111"/>
    <mergeCell ref="B109:B111"/>
    <mergeCell ref="F109:F111"/>
    <mergeCell ref="A126:A128"/>
    <mergeCell ref="B126:B128"/>
    <mergeCell ref="F126:F128"/>
    <mergeCell ref="A130:A132"/>
    <mergeCell ref="A119:F119"/>
    <mergeCell ref="B130:B132"/>
    <mergeCell ref="F130:F132"/>
    <mergeCell ref="A122:A124"/>
    <mergeCell ref="B122:B124"/>
    <mergeCell ref="F122:F124"/>
    <mergeCell ref="A136:F136"/>
    <mergeCell ref="A139:A143"/>
    <mergeCell ref="B139:B143"/>
    <mergeCell ref="F139:F143"/>
    <mergeCell ref="A145:A149"/>
    <mergeCell ref="B145:B149"/>
    <mergeCell ref="F145:F149"/>
    <mergeCell ref="A151:A155"/>
    <mergeCell ref="B151:B155"/>
    <mergeCell ref="F151:F155"/>
    <mergeCell ref="A157:A161"/>
    <mergeCell ref="B157:B161"/>
    <mergeCell ref="F157:F161"/>
    <mergeCell ref="F89:F91"/>
    <mergeCell ref="A93:A95"/>
    <mergeCell ref="B93:B95"/>
    <mergeCell ref="F93:F95"/>
    <mergeCell ref="A5:A7"/>
    <mergeCell ref="B5:B7"/>
    <mergeCell ref="F5:F7"/>
    <mergeCell ref="A20:A22"/>
    <mergeCell ref="B20:B22"/>
    <mergeCell ref="F20:F22"/>
    <mergeCell ref="A87:F87"/>
    <mergeCell ref="A89:A91"/>
    <mergeCell ref="B89:B91"/>
    <mergeCell ref="A66:A68"/>
    <mergeCell ref="B66:B68"/>
    <mergeCell ref="F66:F68"/>
    <mergeCell ref="B51:B53"/>
    <mergeCell ref="F51:F53"/>
    <mergeCell ref="F24:F26"/>
    <mergeCell ref="A35:A37"/>
    <mergeCell ref="B35:B37"/>
    <mergeCell ref="F35:F37"/>
    <mergeCell ref="A39:A41"/>
    <mergeCell ref="B39:B41"/>
    <mergeCell ref="F39:F41"/>
    <mergeCell ref="A28:A30"/>
    <mergeCell ref="B28:B30"/>
    <mergeCell ref="F28:F30"/>
    <mergeCell ref="A24:A26"/>
    <mergeCell ref="B24:B26"/>
  </mergeCells>
  <pageMargins left="0.7" right="0.7" top="0.75" bottom="0.75" header="0.3" footer="0.3"/>
  <pageSetup paperSize="9" scale="73" fitToHeight="0" orientation="portrait" verticalDpi="0" r:id="rId1"/>
  <rowBreaks count="7" manualBreakCount="7">
    <brk id="30" max="16383" man="1"/>
    <brk id="61" max="16383" man="1"/>
    <brk id="96" max="16383" man="1"/>
    <brk id="133" max="16383" man="1"/>
    <brk id="164" max="16383" man="1"/>
    <brk id="175" max="16383" man="1"/>
    <brk id="205" max="16383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14"/>
  <sheetViews>
    <sheetView tabSelected="1" zoomScale="85" zoomScaleNormal="85" workbookViewId="0">
      <selection activeCell="W26" sqref="W26"/>
    </sheetView>
  </sheetViews>
  <sheetFormatPr baseColWidth="10" defaultRowHeight="15" x14ac:dyDescent="0.25"/>
  <cols>
    <col min="2" max="2" width="13.7109375" customWidth="1"/>
    <col min="3" max="3" width="22.5703125" customWidth="1"/>
    <col min="4" max="4" width="36.85546875" customWidth="1"/>
    <col min="5" max="5" width="26" customWidth="1"/>
    <col min="6" max="15" width="5.7109375" customWidth="1"/>
    <col min="16" max="21" width="6.7109375" customWidth="1"/>
    <col min="22" max="22" width="8.7109375" customWidth="1"/>
  </cols>
  <sheetData>
    <row r="2" spans="1:22" ht="15" customHeight="1" x14ac:dyDescent="0.25">
      <c r="A2" s="116" t="s">
        <v>96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15" customHeight="1" x14ac:dyDescent="0.25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ht="15" customHeight="1" x14ac:dyDescent="0.25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</row>
    <row r="5" spans="1:22" ht="20.25" customHeight="1" x14ac:dyDescent="0.3">
      <c r="A5" s="122" t="s">
        <v>62</v>
      </c>
      <c r="B5" s="122" t="s">
        <v>76</v>
      </c>
      <c r="C5" s="125" t="s">
        <v>3</v>
      </c>
      <c r="D5" s="128" t="s">
        <v>13</v>
      </c>
      <c r="E5" s="131" t="s">
        <v>0</v>
      </c>
      <c r="F5" s="146" t="s">
        <v>63</v>
      </c>
      <c r="G5" s="147"/>
      <c r="H5" s="147"/>
      <c r="I5" s="147"/>
      <c r="J5" s="147"/>
      <c r="K5" s="147"/>
      <c r="L5" s="147"/>
      <c r="M5" s="147"/>
      <c r="N5" s="147"/>
      <c r="O5" s="148"/>
      <c r="P5" s="122" t="s">
        <v>66</v>
      </c>
      <c r="Q5" s="137" t="s">
        <v>68</v>
      </c>
      <c r="R5" s="138"/>
      <c r="S5" s="138"/>
      <c r="T5" s="139"/>
      <c r="U5" s="140" t="s">
        <v>67</v>
      </c>
      <c r="V5" s="143" t="s">
        <v>71</v>
      </c>
    </row>
    <row r="6" spans="1:22" ht="88.5" customHeight="1" x14ac:dyDescent="0.25">
      <c r="A6" s="123"/>
      <c r="B6" s="123"/>
      <c r="C6" s="126"/>
      <c r="D6" s="129"/>
      <c r="E6" s="132"/>
      <c r="F6" s="134"/>
      <c r="G6" s="135"/>
      <c r="H6" s="135"/>
      <c r="I6" s="135"/>
      <c r="J6" s="135"/>
      <c r="K6" s="135"/>
      <c r="L6" s="135"/>
      <c r="M6" s="135"/>
      <c r="N6" s="135"/>
      <c r="O6" s="136"/>
      <c r="P6" s="123"/>
      <c r="Q6" s="20" t="s">
        <v>64</v>
      </c>
      <c r="R6" s="19" t="s">
        <v>64</v>
      </c>
      <c r="S6" s="19" t="s">
        <v>65</v>
      </c>
      <c r="T6" s="22" t="s">
        <v>65</v>
      </c>
      <c r="U6" s="141"/>
      <c r="V6" s="144"/>
    </row>
    <row r="7" spans="1:22" ht="36" customHeight="1" x14ac:dyDescent="0.25">
      <c r="A7" s="124"/>
      <c r="B7" s="124"/>
      <c r="C7" s="127"/>
      <c r="D7" s="130"/>
      <c r="E7" s="133"/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124"/>
      <c r="Q7" s="20"/>
      <c r="R7" s="13"/>
      <c r="S7" s="13"/>
      <c r="T7" s="23"/>
      <c r="U7" s="142"/>
      <c r="V7" s="145"/>
    </row>
    <row r="8" spans="1:22" ht="18" x14ac:dyDescent="0.25">
      <c r="A8" s="14" t="s">
        <v>111</v>
      </c>
      <c r="B8" s="14" t="s">
        <v>110</v>
      </c>
      <c r="C8" s="14"/>
      <c r="D8" s="16" t="s">
        <v>108</v>
      </c>
      <c r="E8" s="16" t="s">
        <v>109</v>
      </c>
      <c r="F8" s="24">
        <v>10</v>
      </c>
      <c r="G8" s="24">
        <v>10</v>
      </c>
      <c r="H8" s="24">
        <v>10</v>
      </c>
      <c r="I8" s="24">
        <v>10</v>
      </c>
      <c r="J8" s="24">
        <v>10</v>
      </c>
      <c r="K8" s="24">
        <v>10</v>
      </c>
      <c r="L8" s="24">
        <v>10</v>
      </c>
      <c r="M8" s="24">
        <v>10</v>
      </c>
      <c r="N8" s="24">
        <v>10</v>
      </c>
      <c r="O8" s="24">
        <v>10</v>
      </c>
      <c r="P8" s="16">
        <f>SUM(F8:O8)</f>
        <v>100</v>
      </c>
      <c r="Q8" s="24">
        <v>25</v>
      </c>
      <c r="R8" s="24">
        <v>25</v>
      </c>
      <c r="S8" s="24">
        <v>25</v>
      </c>
      <c r="T8" s="24">
        <v>25</v>
      </c>
      <c r="U8" s="16">
        <f t="shared" ref="U8:U31" si="0">SUM(Q8:T8)</f>
        <v>100</v>
      </c>
      <c r="V8" s="14">
        <f>SUM(U8,P8)</f>
        <v>200</v>
      </c>
    </row>
    <row r="9" spans="1:22" ht="18" x14ac:dyDescent="0.25">
      <c r="A9" s="14">
        <v>1</v>
      </c>
      <c r="B9" s="14" t="s">
        <v>91</v>
      </c>
      <c r="C9" s="14">
        <v>2506091</v>
      </c>
      <c r="D9" s="16" t="s">
        <v>35</v>
      </c>
      <c r="E9" s="18" t="s">
        <v>29</v>
      </c>
      <c r="F9" s="24">
        <v>10.1</v>
      </c>
      <c r="G9" s="24">
        <v>10</v>
      </c>
      <c r="H9" s="24">
        <v>10</v>
      </c>
      <c r="I9" s="24">
        <v>10</v>
      </c>
      <c r="J9" s="24">
        <v>9</v>
      </c>
      <c r="K9" s="24">
        <v>8</v>
      </c>
      <c r="L9" s="24">
        <v>8</v>
      </c>
      <c r="M9" s="24">
        <v>8</v>
      </c>
      <c r="N9" s="24">
        <v>7</v>
      </c>
      <c r="O9" s="24">
        <v>7</v>
      </c>
      <c r="P9" s="16">
        <f t="shared" ref="P9:P31" si="1" xml:space="preserve"> SUM(F9:O9)</f>
        <v>87.1</v>
      </c>
      <c r="Q9" s="24">
        <v>25</v>
      </c>
      <c r="R9" s="24">
        <v>15</v>
      </c>
      <c r="S9" s="24">
        <v>20</v>
      </c>
      <c r="T9" s="24">
        <v>25</v>
      </c>
      <c r="U9" s="16">
        <f t="shared" si="0"/>
        <v>85</v>
      </c>
      <c r="V9" s="14">
        <f t="shared" ref="V9:V31" si="2">P9+U9</f>
        <v>172.1</v>
      </c>
    </row>
    <row r="10" spans="1:22" ht="18" x14ac:dyDescent="0.25">
      <c r="A10" s="14">
        <v>2</v>
      </c>
      <c r="B10" s="14" t="s">
        <v>125</v>
      </c>
      <c r="C10" s="14">
        <v>82447918</v>
      </c>
      <c r="D10" s="16" t="s">
        <v>126</v>
      </c>
      <c r="E10" s="16" t="s">
        <v>127</v>
      </c>
      <c r="F10" s="24">
        <v>10</v>
      </c>
      <c r="G10" s="24">
        <v>10</v>
      </c>
      <c r="H10" s="24">
        <v>9</v>
      </c>
      <c r="I10" s="24">
        <v>9</v>
      </c>
      <c r="J10" s="24">
        <v>9</v>
      </c>
      <c r="K10" s="24">
        <v>8</v>
      </c>
      <c r="L10" s="24">
        <v>8</v>
      </c>
      <c r="M10" s="24">
        <v>8</v>
      </c>
      <c r="N10" s="24">
        <v>8</v>
      </c>
      <c r="O10" s="24">
        <v>8</v>
      </c>
      <c r="P10" s="16">
        <f t="shared" si="1"/>
        <v>87</v>
      </c>
      <c r="Q10" s="24">
        <v>20</v>
      </c>
      <c r="R10" s="24">
        <v>20</v>
      </c>
      <c r="S10" s="24">
        <v>20</v>
      </c>
      <c r="T10" s="24">
        <v>25</v>
      </c>
      <c r="U10" s="16">
        <f t="shared" si="0"/>
        <v>85</v>
      </c>
      <c r="V10" s="14">
        <f t="shared" si="2"/>
        <v>172</v>
      </c>
    </row>
    <row r="11" spans="1:22" ht="18" x14ac:dyDescent="0.25">
      <c r="A11" s="14">
        <v>3</v>
      </c>
      <c r="B11" s="14" t="s">
        <v>81</v>
      </c>
      <c r="C11" s="14" t="s">
        <v>169</v>
      </c>
      <c r="D11" s="16" t="s">
        <v>33</v>
      </c>
      <c r="E11" s="18" t="s">
        <v>29</v>
      </c>
      <c r="F11" s="24">
        <v>10</v>
      </c>
      <c r="G11" s="24">
        <v>10</v>
      </c>
      <c r="H11" s="24">
        <v>10</v>
      </c>
      <c r="I11" s="24">
        <v>9</v>
      </c>
      <c r="J11" s="24">
        <v>9</v>
      </c>
      <c r="K11" s="24">
        <v>9</v>
      </c>
      <c r="L11" s="24">
        <v>8</v>
      </c>
      <c r="M11" s="24">
        <v>8</v>
      </c>
      <c r="N11" s="24">
        <v>8</v>
      </c>
      <c r="O11" s="24">
        <v>5</v>
      </c>
      <c r="P11" s="16">
        <f t="shared" si="1"/>
        <v>86</v>
      </c>
      <c r="Q11" s="24">
        <v>25</v>
      </c>
      <c r="R11" s="24">
        <v>25</v>
      </c>
      <c r="S11" s="24">
        <v>10</v>
      </c>
      <c r="T11" s="24">
        <v>25</v>
      </c>
      <c r="U11" s="16">
        <f t="shared" si="0"/>
        <v>85</v>
      </c>
      <c r="V11" s="14">
        <f t="shared" si="2"/>
        <v>171</v>
      </c>
    </row>
    <row r="12" spans="1:22" ht="18" x14ac:dyDescent="0.25">
      <c r="A12" s="14">
        <v>4</v>
      </c>
      <c r="B12" s="14" t="s">
        <v>95</v>
      </c>
      <c r="C12" s="14" t="s">
        <v>38</v>
      </c>
      <c r="D12" s="16" t="s">
        <v>37</v>
      </c>
      <c r="E12" s="16" t="s">
        <v>44</v>
      </c>
      <c r="F12" s="24">
        <v>10</v>
      </c>
      <c r="G12" s="24">
        <v>9</v>
      </c>
      <c r="H12" s="24">
        <v>9</v>
      </c>
      <c r="I12" s="24">
        <v>8</v>
      </c>
      <c r="J12" s="24">
        <v>8</v>
      </c>
      <c r="K12" s="24">
        <v>8</v>
      </c>
      <c r="L12" s="24">
        <v>7</v>
      </c>
      <c r="M12" s="24">
        <v>7</v>
      </c>
      <c r="N12" s="24">
        <v>6</v>
      </c>
      <c r="O12" s="24">
        <v>6</v>
      </c>
      <c r="P12" s="16">
        <f t="shared" si="1"/>
        <v>78</v>
      </c>
      <c r="Q12" s="24">
        <v>25</v>
      </c>
      <c r="R12" s="24">
        <v>25</v>
      </c>
      <c r="S12" s="24">
        <v>20</v>
      </c>
      <c r="T12" s="24">
        <v>20</v>
      </c>
      <c r="U12" s="16">
        <f t="shared" si="0"/>
        <v>90</v>
      </c>
      <c r="V12" s="14">
        <f t="shared" si="2"/>
        <v>168</v>
      </c>
    </row>
    <row r="13" spans="1:22" ht="18" x14ac:dyDescent="0.25">
      <c r="A13" s="14">
        <v>5</v>
      </c>
      <c r="B13" s="14" t="s">
        <v>59</v>
      </c>
      <c r="C13" s="15">
        <v>82473056</v>
      </c>
      <c r="D13" s="16" t="s">
        <v>15</v>
      </c>
      <c r="E13" s="16" t="s">
        <v>2</v>
      </c>
      <c r="F13" s="24">
        <v>10</v>
      </c>
      <c r="G13" s="24">
        <v>10</v>
      </c>
      <c r="H13" s="24">
        <v>10</v>
      </c>
      <c r="I13" s="24">
        <v>9</v>
      </c>
      <c r="J13" s="24">
        <v>9</v>
      </c>
      <c r="K13" s="24">
        <v>8</v>
      </c>
      <c r="L13" s="24">
        <v>7</v>
      </c>
      <c r="M13" s="24">
        <v>6</v>
      </c>
      <c r="N13" s="24">
        <v>5</v>
      </c>
      <c r="O13" s="24">
        <v>4</v>
      </c>
      <c r="P13" s="16">
        <f t="shared" si="1"/>
        <v>78</v>
      </c>
      <c r="Q13" s="24">
        <v>15</v>
      </c>
      <c r="R13" s="24">
        <v>25</v>
      </c>
      <c r="S13" s="24">
        <v>25</v>
      </c>
      <c r="T13" s="24">
        <v>20</v>
      </c>
      <c r="U13" s="16">
        <f t="shared" si="0"/>
        <v>85</v>
      </c>
      <c r="V13" s="14">
        <f t="shared" si="2"/>
        <v>163</v>
      </c>
    </row>
    <row r="14" spans="1:22" ht="18" x14ac:dyDescent="0.25">
      <c r="A14" s="14">
        <v>6</v>
      </c>
      <c r="B14" s="14"/>
      <c r="C14" s="14">
        <v>82626909</v>
      </c>
      <c r="D14" s="85" t="s">
        <v>203</v>
      </c>
      <c r="E14" s="16" t="s">
        <v>204</v>
      </c>
      <c r="F14" s="24">
        <v>10</v>
      </c>
      <c r="G14" s="24">
        <v>9</v>
      </c>
      <c r="H14" s="24">
        <v>9</v>
      </c>
      <c r="I14" s="24">
        <v>9</v>
      </c>
      <c r="J14" s="24">
        <v>8</v>
      </c>
      <c r="K14" s="24">
        <v>8</v>
      </c>
      <c r="L14" s="24">
        <v>8</v>
      </c>
      <c r="M14" s="24">
        <v>7</v>
      </c>
      <c r="N14" s="24">
        <v>6</v>
      </c>
      <c r="O14" s="24">
        <v>5</v>
      </c>
      <c r="P14" s="16">
        <f t="shared" si="1"/>
        <v>79</v>
      </c>
      <c r="Q14" s="24">
        <v>15</v>
      </c>
      <c r="R14" s="24">
        <v>25</v>
      </c>
      <c r="S14" s="24">
        <v>20</v>
      </c>
      <c r="T14" s="24">
        <v>20</v>
      </c>
      <c r="U14" s="16">
        <f t="shared" si="0"/>
        <v>80</v>
      </c>
      <c r="V14" s="14">
        <f t="shared" si="2"/>
        <v>159</v>
      </c>
    </row>
    <row r="15" spans="1:22" ht="18" x14ac:dyDescent="0.25">
      <c r="A15" s="14">
        <v>7</v>
      </c>
      <c r="B15" s="14" t="s">
        <v>130</v>
      </c>
      <c r="C15" s="14" t="s">
        <v>39</v>
      </c>
      <c r="D15" s="16" t="s">
        <v>40</v>
      </c>
      <c r="E15" s="16" t="s">
        <v>44</v>
      </c>
      <c r="F15" s="24">
        <v>10</v>
      </c>
      <c r="G15" s="24">
        <v>10</v>
      </c>
      <c r="H15" s="24">
        <v>9</v>
      </c>
      <c r="I15" s="24">
        <v>9</v>
      </c>
      <c r="J15" s="24">
        <v>9</v>
      </c>
      <c r="K15" s="24">
        <v>9</v>
      </c>
      <c r="L15" s="24">
        <v>8</v>
      </c>
      <c r="M15" s="24">
        <v>7</v>
      </c>
      <c r="N15" s="24">
        <v>7</v>
      </c>
      <c r="O15" s="24">
        <v>6</v>
      </c>
      <c r="P15" s="16">
        <f t="shared" si="1"/>
        <v>84</v>
      </c>
      <c r="Q15" s="24">
        <v>20</v>
      </c>
      <c r="R15" s="24">
        <v>20</v>
      </c>
      <c r="S15" s="24">
        <v>15</v>
      </c>
      <c r="T15" s="24">
        <v>20</v>
      </c>
      <c r="U15" s="16">
        <f t="shared" si="0"/>
        <v>75</v>
      </c>
      <c r="V15" s="14">
        <f t="shared" si="2"/>
        <v>159</v>
      </c>
    </row>
    <row r="16" spans="1:22" ht="18" x14ac:dyDescent="0.25">
      <c r="A16" s="14">
        <v>8</v>
      </c>
      <c r="B16" s="14" t="s">
        <v>87</v>
      </c>
      <c r="C16" s="14" t="s">
        <v>170</v>
      </c>
      <c r="D16" s="18" t="s">
        <v>31</v>
      </c>
      <c r="E16" s="18" t="s">
        <v>29</v>
      </c>
      <c r="F16" s="24">
        <v>10</v>
      </c>
      <c r="G16" s="24">
        <v>10</v>
      </c>
      <c r="H16" s="24">
        <v>10</v>
      </c>
      <c r="I16" s="24">
        <v>10</v>
      </c>
      <c r="J16" s="24">
        <v>9</v>
      </c>
      <c r="K16" s="24">
        <v>9</v>
      </c>
      <c r="L16" s="24">
        <v>8</v>
      </c>
      <c r="M16" s="24">
        <v>8</v>
      </c>
      <c r="N16" s="24">
        <v>7</v>
      </c>
      <c r="O16" s="24">
        <v>7</v>
      </c>
      <c r="P16" s="16">
        <f t="shared" si="1"/>
        <v>88</v>
      </c>
      <c r="Q16" s="24">
        <v>20</v>
      </c>
      <c r="R16" s="24">
        <v>20</v>
      </c>
      <c r="S16" s="24">
        <v>15</v>
      </c>
      <c r="T16" s="24">
        <v>15</v>
      </c>
      <c r="U16" s="16">
        <f t="shared" si="0"/>
        <v>70</v>
      </c>
      <c r="V16" s="14">
        <f t="shared" si="2"/>
        <v>158</v>
      </c>
    </row>
    <row r="17" spans="1:22" ht="18" x14ac:dyDescent="0.25">
      <c r="A17" s="14">
        <v>9</v>
      </c>
      <c r="B17" s="14" t="s">
        <v>132</v>
      </c>
      <c r="C17" s="14">
        <v>82530077</v>
      </c>
      <c r="D17" s="16" t="s">
        <v>36</v>
      </c>
      <c r="E17" s="18" t="s">
        <v>29</v>
      </c>
      <c r="F17" s="24">
        <v>9</v>
      </c>
      <c r="G17" s="24">
        <v>9</v>
      </c>
      <c r="H17" s="24">
        <v>9</v>
      </c>
      <c r="I17" s="24">
        <v>8</v>
      </c>
      <c r="J17" s="24">
        <v>8</v>
      </c>
      <c r="K17" s="24">
        <v>8</v>
      </c>
      <c r="L17" s="24">
        <v>8</v>
      </c>
      <c r="M17" s="24">
        <v>8</v>
      </c>
      <c r="N17" s="24">
        <v>8</v>
      </c>
      <c r="O17" s="24">
        <v>7</v>
      </c>
      <c r="P17" s="16">
        <f t="shared" si="1"/>
        <v>82</v>
      </c>
      <c r="Q17" s="24">
        <v>15</v>
      </c>
      <c r="R17" s="24">
        <v>25</v>
      </c>
      <c r="S17" s="24">
        <v>10</v>
      </c>
      <c r="T17" s="24">
        <v>15</v>
      </c>
      <c r="U17" s="16">
        <f t="shared" si="0"/>
        <v>65</v>
      </c>
      <c r="V17" s="14">
        <f t="shared" si="2"/>
        <v>147</v>
      </c>
    </row>
    <row r="18" spans="1:22" ht="18" x14ac:dyDescent="0.25">
      <c r="A18" s="14">
        <v>10</v>
      </c>
      <c r="B18" s="14" t="s">
        <v>86</v>
      </c>
      <c r="C18" s="14">
        <v>82527440</v>
      </c>
      <c r="D18" s="18" t="s">
        <v>30</v>
      </c>
      <c r="E18" s="18" t="s">
        <v>29</v>
      </c>
      <c r="F18" s="24">
        <v>9</v>
      </c>
      <c r="G18" s="24">
        <v>9</v>
      </c>
      <c r="H18" s="24">
        <v>9</v>
      </c>
      <c r="I18" s="24">
        <v>8</v>
      </c>
      <c r="J18" s="24">
        <v>8</v>
      </c>
      <c r="K18" s="24">
        <v>8</v>
      </c>
      <c r="L18" s="24">
        <v>7</v>
      </c>
      <c r="M18" s="24">
        <v>6</v>
      </c>
      <c r="N18" s="24">
        <v>6</v>
      </c>
      <c r="O18" s="24">
        <v>6</v>
      </c>
      <c r="P18" s="16">
        <f t="shared" si="1"/>
        <v>76</v>
      </c>
      <c r="Q18" s="24">
        <v>15</v>
      </c>
      <c r="R18" s="24">
        <v>25</v>
      </c>
      <c r="S18" s="24">
        <v>15</v>
      </c>
      <c r="T18" s="24">
        <v>15</v>
      </c>
      <c r="U18" s="16">
        <f t="shared" si="0"/>
        <v>70</v>
      </c>
      <c r="V18" s="14">
        <f t="shared" si="2"/>
        <v>146</v>
      </c>
    </row>
    <row r="19" spans="1:22" ht="18" x14ac:dyDescent="0.25">
      <c r="A19" s="14">
        <v>11</v>
      </c>
      <c r="B19" s="14" t="s">
        <v>90</v>
      </c>
      <c r="C19" s="14">
        <v>2742259</v>
      </c>
      <c r="D19" s="16" t="s">
        <v>34</v>
      </c>
      <c r="E19" s="18" t="s">
        <v>29</v>
      </c>
      <c r="F19" s="24">
        <v>9</v>
      </c>
      <c r="G19" s="24">
        <v>9</v>
      </c>
      <c r="H19" s="24">
        <v>9</v>
      </c>
      <c r="I19" s="24">
        <v>8</v>
      </c>
      <c r="J19" s="24">
        <v>8</v>
      </c>
      <c r="K19" s="24">
        <v>8</v>
      </c>
      <c r="L19" s="24">
        <v>8</v>
      </c>
      <c r="M19" s="24">
        <v>7</v>
      </c>
      <c r="N19" s="24">
        <v>6</v>
      </c>
      <c r="O19" s="24">
        <v>6</v>
      </c>
      <c r="P19" s="16">
        <f t="shared" si="1"/>
        <v>78</v>
      </c>
      <c r="Q19" s="24">
        <v>20</v>
      </c>
      <c r="R19" s="24">
        <v>10</v>
      </c>
      <c r="S19" s="24">
        <v>10</v>
      </c>
      <c r="T19" s="24">
        <v>20</v>
      </c>
      <c r="U19" s="16">
        <f t="shared" si="0"/>
        <v>60</v>
      </c>
      <c r="V19" s="14">
        <f t="shared" si="2"/>
        <v>138</v>
      </c>
    </row>
    <row r="20" spans="1:22" ht="18" x14ac:dyDescent="0.25">
      <c r="A20" s="14">
        <v>12</v>
      </c>
      <c r="B20" s="14" t="s">
        <v>89</v>
      </c>
      <c r="C20" s="14" t="s">
        <v>171</v>
      </c>
      <c r="D20" s="18" t="s">
        <v>131</v>
      </c>
      <c r="E20" s="18" t="s">
        <v>29</v>
      </c>
      <c r="F20" s="24">
        <v>10</v>
      </c>
      <c r="G20" s="24">
        <v>9</v>
      </c>
      <c r="H20" s="24">
        <v>9</v>
      </c>
      <c r="I20" s="24">
        <v>9</v>
      </c>
      <c r="J20" s="24">
        <v>9</v>
      </c>
      <c r="K20" s="24">
        <v>7</v>
      </c>
      <c r="L20" s="24">
        <v>7</v>
      </c>
      <c r="M20" s="24">
        <v>5</v>
      </c>
      <c r="N20" s="24">
        <v>4</v>
      </c>
      <c r="O20" s="24">
        <v>2</v>
      </c>
      <c r="P20" s="16">
        <f t="shared" si="1"/>
        <v>71</v>
      </c>
      <c r="Q20" s="24">
        <v>20</v>
      </c>
      <c r="R20" s="24">
        <v>15</v>
      </c>
      <c r="S20" s="24">
        <v>5</v>
      </c>
      <c r="T20" s="24">
        <v>25</v>
      </c>
      <c r="U20" s="16">
        <f t="shared" si="0"/>
        <v>65</v>
      </c>
      <c r="V20" s="14">
        <f t="shared" si="2"/>
        <v>136</v>
      </c>
    </row>
    <row r="21" spans="1:22" ht="18" x14ac:dyDescent="0.25">
      <c r="A21" s="14">
        <v>13</v>
      </c>
      <c r="B21" s="14" t="s">
        <v>83</v>
      </c>
      <c r="C21" s="14" t="s">
        <v>158</v>
      </c>
      <c r="D21" s="16" t="s">
        <v>11</v>
      </c>
      <c r="E21" s="16" t="s">
        <v>20</v>
      </c>
      <c r="F21" s="24">
        <v>10</v>
      </c>
      <c r="G21" s="24">
        <v>9</v>
      </c>
      <c r="H21" s="24">
        <v>9</v>
      </c>
      <c r="I21" s="24">
        <v>9</v>
      </c>
      <c r="J21" s="24">
        <v>9</v>
      </c>
      <c r="K21" s="24">
        <v>9</v>
      </c>
      <c r="L21" s="24">
        <v>8</v>
      </c>
      <c r="M21" s="24">
        <v>7</v>
      </c>
      <c r="N21" s="24">
        <v>7</v>
      </c>
      <c r="O21" s="24">
        <v>7</v>
      </c>
      <c r="P21" s="16">
        <f t="shared" si="1"/>
        <v>84</v>
      </c>
      <c r="Q21" s="24">
        <v>15</v>
      </c>
      <c r="R21" s="24">
        <v>10</v>
      </c>
      <c r="S21" s="24">
        <v>15</v>
      </c>
      <c r="T21" s="24">
        <v>10</v>
      </c>
      <c r="U21" s="16">
        <f t="shared" si="0"/>
        <v>50</v>
      </c>
      <c r="V21" s="14">
        <f t="shared" si="2"/>
        <v>134</v>
      </c>
    </row>
    <row r="22" spans="1:22" ht="18" x14ac:dyDescent="0.25">
      <c r="A22" s="14">
        <v>14</v>
      </c>
      <c r="B22" s="14" t="s">
        <v>128</v>
      </c>
      <c r="C22" s="14" t="s">
        <v>167</v>
      </c>
      <c r="D22" s="16" t="s">
        <v>14</v>
      </c>
      <c r="E22" s="16" t="s">
        <v>150</v>
      </c>
      <c r="F22" s="24">
        <v>10</v>
      </c>
      <c r="G22" s="24">
        <v>10</v>
      </c>
      <c r="H22" s="24">
        <v>9</v>
      </c>
      <c r="I22" s="24">
        <v>9</v>
      </c>
      <c r="J22" s="24">
        <v>9</v>
      </c>
      <c r="K22" s="24">
        <v>8</v>
      </c>
      <c r="L22" s="24">
        <v>6</v>
      </c>
      <c r="M22" s="24">
        <v>6</v>
      </c>
      <c r="N22" s="24">
        <v>4</v>
      </c>
      <c r="O22" s="24">
        <v>2</v>
      </c>
      <c r="P22" s="16">
        <f t="shared" si="1"/>
        <v>73</v>
      </c>
      <c r="Q22" s="24">
        <v>5</v>
      </c>
      <c r="R22" s="24">
        <v>15</v>
      </c>
      <c r="S22" s="24">
        <v>5</v>
      </c>
      <c r="T22" s="24">
        <v>15</v>
      </c>
      <c r="U22" s="16">
        <f t="shared" si="0"/>
        <v>40</v>
      </c>
      <c r="V22" s="14">
        <f t="shared" si="2"/>
        <v>113</v>
      </c>
    </row>
    <row r="23" spans="1:22" ht="18" x14ac:dyDescent="0.25">
      <c r="A23" s="14">
        <v>15</v>
      </c>
      <c r="B23" s="14" t="s">
        <v>129</v>
      </c>
      <c r="C23" s="14" t="s">
        <v>168</v>
      </c>
      <c r="D23" s="17" t="s">
        <v>7</v>
      </c>
      <c r="E23" s="17" t="s">
        <v>150</v>
      </c>
      <c r="F23" s="24">
        <v>10</v>
      </c>
      <c r="G23" s="24">
        <v>10</v>
      </c>
      <c r="H23" s="24">
        <v>9</v>
      </c>
      <c r="I23" s="24">
        <v>8</v>
      </c>
      <c r="J23" s="24">
        <v>8</v>
      </c>
      <c r="K23" s="24">
        <v>7</v>
      </c>
      <c r="L23" s="24">
        <v>7</v>
      </c>
      <c r="M23" s="24">
        <v>6</v>
      </c>
      <c r="N23" s="24">
        <v>6</v>
      </c>
      <c r="O23" s="24">
        <v>4</v>
      </c>
      <c r="P23" s="16">
        <f t="shared" si="1"/>
        <v>75</v>
      </c>
      <c r="Q23" s="24">
        <v>15</v>
      </c>
      <c r="R23" s="24">
        <v>5</v>
      </c>
      <c r="S23" s="24">
        <v>5</v>
      </c>
      <c r="T23" s="24">
        <v>10</v>
      </c>
      <c r="U23" s="16">
        <f t="shared" si="0"/>
        <v>35</v>
      </c>
      <c r="V23" s="14">
        <f t="shared" si="2"/>
        <v>110</v>
      </c>
    </row>
    <row r="24" spans="1:22" ht="18" x14ac:dyDescent="0.25">
      <c r="A24" s="14">
        <v>16</v>
      </c>
      <c r="B24" s="14" t="s">
        <v>145</v>
      </c>
      <c r="C24" s="14">
        <v>82578700</v>
      </c>
      <c r="D24" s="16" t="s">
        <v>146</v>
      </c>
      <c r="E24" s="16" t="s">
        <v>198</v>
      </c>
      <c r="F24" s="24">
        <v>10</v>
      </c>
      <c r="G24" s="24">
        <v>10</v>
      </c>
      <c r="H24" s="24">
        <v>9</v>
      </c>
      <c r="I24" s="24">
        <v>9</v>
      </c>
      <c r="J24" s="24">
        <v>8</v>
      </c>
      <c r="K24" s="24">
        <v>8</v>
      </c>
      <c r="L24" s="24">
        <v>8</v>
      </c>
      <c r="M24" s="24">
        <v>6</v>
      </c>
      <c r="N24" s="24">
        <v>6</v>
      </c>
      <c r="O24" s="24">
        <v>0</v>
      </c>
      <c r="P24" s="16">
        <f t="shared" si="1"/>
        <v>74</v>
      </c>
      <c r="Q24" s="24">
        <v>5</v>
      </c>
      <c r="R24" s="24">
        <v>5</v>
      </c>
      <c r="S24" s="24">
        <v>10</v>
      </c>
      <c r="T24" s="24">
        <v>10</v>
      </c>
      <c r="U24" s="16">
        <f t="shared" si="0"/>
        <v>30</v>
      </c>
      <c r="V24" s="14">
        <f t="shared" si="2"/>
        <v>104</v>
      </c>
    </row>
    <row r="25" spans="1:22" ht="18" x14ac:dyDescent="0.25">
      <c r="A25" s="14">
        <v>17</v>
      </c>
      <c r="B25" s="14"/>
      <c r="C25" s="14" t="s">
        <v>189</v>
      </c>
      <c r="D25" s="16" t="s">
        <v>190</v>
      </c>
      <c r="E25" s="16" t="s">
        <v>2</v>
      </c>
      <c r="F25" s="24">
        <v>9</v>
      </c>
      <c r="G25" s="24">
        <v>9</v>
      </c>
      <c r="H25" s="24">
        <v>8</v>
      </c>
      <c r="I25" s="24">
        <v>8</v>
      </c>
      <c r="J25" s="24">
        <v>8</v>
      </c>
      <c r="K25" s="24">
        <v>8</v>
      </c>
      <c r="L25" s="24">
        <v>7</v>
      </c>
      <c r="M25" s="24">
        <v>6</v>
      </c>
      <c r="N25" s="24">
        <v>4</v>
      </c>
      <c r="O25" s="24">
        <v>2</v>
      </c>
      <c r="P25" s="16">
        <f t="shared" si="1"/>
        <v>69</v>
      </c>
      <c r="Q25" s="24">
        <v>5</v>
      </c>
      <c r="R25" s="24">
        <v>15</v>
      </c>
      <c r="S25" s="24">
        <v>5</v>
      </c>
      <c r="T25" s="24">
        <v>0</v>
      </c>
      <c r="U25" s="16">
        <f t="shared" si="0"/>
        <v>25</v>
      </c>
      <c r="V25" s="14">
        <f t="shared" si="2"/>
        <v>94</v>
      </c>
    </row>
    <row r="26" spans="1:22" ht="18" x14ac:dyDescent="0.25">
      <c r="A26" s="14">
        <v>18</v>
      </c>
      <c r="B26" s="14" t="s">
        <v>61</v>
      </c>
      <c r="C26" s="14">
        <v>82445418</v>
      </c>
      <c r="D26" s="16" t="s">
        <v>194</v>
      </c>
      <c r="E26" s="16" t="s">
        <v>2</v>
      </c>
      <c r="F26" s="24">
        <v>10</v>
      </c>
      <c r="G26" s="24">
        <v>9</v>
      </c>
      <c r="H26" s="24">
        <v>7</v>
      </c>
      <c r="I26" s="24">
        <v>6</v>
      </c>
      <c r="J26" s="24">
        <v>4</v>
      </c>
      <c r="K26" s="24">
        <v>3</v>
      </c>
      <c r="L26" s="24">
        <v>2</v>
      </c>
      <c r="M26" s="24">
        <v>0</v>
      </c>
      <c r="N26" s="24">
        <v>0</v>
      </c>
      <c r="O26" s="24">
        <v>0</v>
      </c>
      <c r="P26" s="16">
        <f t="shared" si="1"/>
        <v>41</v>
      </c>
      <c r="Q26" s="24">
        <v>10</v>
      </c>
      <c r="R26" s="24">
        <v>10</v>
      </c>
      <c r="S26" s="24">
        <v>15</v>
      </c>
      <c r="T26" s="24">
        <v>15</v>
      </c>
      <c r="U26" s="16">
        <f t="shared" si="0"/>
        <v>50</v>
      </c>
      <c r="V26" s="14">
        <f t="shared" si="2"/>
        <v>91</v>
      </c>
    </row>
    <row r="27" spans="1:22" ht="18" x14ac:dyDescent="0.25">
      <c r="A27" s="14">
        <v>19</v>
      </c>
      <c r="B27" s="14"/>
      <c r="C27" s="14">
        <v>82694713</v>
      </c>
      <c r="D27" s="16" t="s">
        <v>200</v>
      </c>
      <c r="E27" s="18" t="s">
        <v>185</v>
      </c>
      <c r="F27" s="24">
        <v>10</v>
      </c>
      <c r="G27" s="24">
        <v>10</v>
      </c>
      <c r="H27" s="24">
        <v>8</v>
      </c>
      <c r="I27" s="24">
        <v>7</v>
      </c>
      <c r="J27" s="24">
        <v>7</v>
      </c>
      <c r="K27" s="24">
        <v>7</v>
      </c>
      <c r="L27" s="24">
        <v>6</v>
      </c>
      <c r="M27" s="24">
        <v>4</v>
      </c>
      <c r="N27" s="24">
        <v>4</v>
      </c>
      <c r="O27" s="24">
        <v>2</v>
      </c>
      <c r="P27" s="16">
        <f t="shared" si="1"/>
        <v>65</v>
      </c>
      <c r="Q27" s="24">
        <v>0</v>
      </c>
      <c r="R27" s="24">
        <v>20</v>
      </c>
      <c r="S27" s="24">
        <v>5</v>
      </c>
      <c r="T27" s="24">
        <v>0</v>
      </c>
      <c r="U27" s="16">
        <f t="shared" si="0"/>
        <v>25</v>
      </c>
      <c r="V27" s="14">
        <f t="shared" si="2"/>
        <v>90</v>
      </c>
    </row>
    <row r="28" spans="1:22" ht="18" x14ac:dyDescent="0.25">
      <c r="A28" s="14">
        <v>20</v>
      </c>
      <c r="B28" s="14" t="s">
        <v>92</v>
      </c>
      <c r="C28" s="14">
        <v>2561183</v>
      </c>
      <c r="D28" s="16" t="s">
        <v>42</v>
      </c>
      <c r="E28" s="17" t="s">
        <v>43</v>
      </c>
      <c r="F28" s="24">
        <v>8.1</v>
      </c>
      <c r="G28" s="24">
        <v>8</v>
      </c>
      <c r="H28" s="24">
        <v>6</v>
      </c>
      <c r="I28" s="24">
        <v>6</v>
      </c>
      <c r="J28" s="24">
        <v>6</v>
      </c>
      <c r="K28" s="24">
        <v>4</v>
      </c>
      <c r="L28" s="24">
        <v>4</v>
      </c>
      <c r="M28" s="24">
        <v>3</v>
      </c>
      <c r="N28" s="24"/>
      <c r="O28" s="24"/>
      <c r="P28" s="16">
        <f t="shared" si="1"/>
        <v>45.1</v>
      </c>
      <c r="Q28" s="24">
        <v>5</v>
      </c>
      <c r="R28" s="24">
        <v>5</v>
      </c>
      <c r="S28" s="24">
        <v>15</v>
      </c>
      <c r="T28" s="24">
        <v>10</v>
      </c>
      <c r="U28" s="16">
        <f t="shared" si="0"/>
        <v>35</v>
      </c>
      <c r="V28" s="14">
        <f t="shared" si="2"/>
        <v>80.099999999999994</v>
      </c>
    </row>
    <row r="29" spans="1:22" ht="18" x14ac:dyDescent="0.25">
      <c r="A29" s="14">
        <v>21</v>
      </c>
      <c r="B29" s="14" t="s">
        <v>134</v>
      </c>
      <c r="C29" s="14" t="s">
        <v>138</v>
      </c>
      <c r="D29" s="17" t="s">
        <v>137</v>
      </c>
      <c r="E29" s="16" t="s">
        <v>51</v>
      </c>
      <c r="F29" s="24">
        <v>8</v>
      </c>
      <c r="G29" s="24">
        <v>8</v>
      </c>
      <c r="H29" s="24">
        <v>7</v>
      </c>
      <c r="I29" s="24">
        <v>7</v>
      </c>
      <c r="J29" s="24">
        <v>6</v>
      </c>
      <c r="K29" s="24">
        <v>4</v>
      </c>
      <c r="L29" s="24"/>
      <c r="M29" s="24"/>
      <c r="N29" s="24"/>
      <c r="O29" s="24"/>
      <c r="P29" s="16">
        <f t="shared" si="1"/>
        <v>40</v>
      </c>
      <c r="Q29" s="24">
        <v>5</v>
      </c>
      <c r="R29" s="24">
        <v>20</v>
      </c>
      <c r="S29" s="24">
        <v>15</v>
      </c>
      <c r="T29" s="24">
        <v>0</v>
      </c>
      <c r="U29" s="16">
        <f t="shared" si="0"/>
        <v>40</v>
      </c>
      <c r="V29" s="14">
        <f t="shared" si="2"/>
        <v>80</v>
      </c>
    </row>
    <row r="30" spans="1:22" ht="18" x14ac:dyDescent="0.25">
      <c r="A30" s="14">
        <v>22</v>
      </c>
      <c r="B30" s="14"/>
      <c r="C30" s="14">
        <v>82669972</v>
      </c>
      <c r="D30" s="16" t="s">
        <v>165</v>
      </c>
      <c r="E30" s="18" t="s">
        <v>2</v>
      </c>
      <c r="F30" s="24">
        <v>7</v>
      </c>
      <c r="G30" s="24">
        <v>6</v>
      </c>
      <c r="H30" s="24">
        <v>6</v>
      </c>
      <c r="I30" s="24">
        <v>4</v>
      </c>
      <c r="J30" s="24">
        <v>4</v>
      </c>
      <c r="K30" s="24">
        <v>3</v>
      </c>
      <c r="L30" s="24">
        <v>3</v>
      </c>
      <c r="M30" s="24">
        <v>2</v>
      </c>
      <c r="N30" s="24"/>
      <c r="O30" s="24"/>
      <c r="P30" s="16">
        <f t="shared" si="1"/>
        <v>35</v>
      </c>
      <c r="Q30" s="24">
        <v>10</v>
      </c>
      <c r="R30" s="24">
        <v>10</v>
      </c>
      <c r="S30" s="24">
        <v>5</v>
      </c>
      <c r="T30" s="24">
        <v>10</v>
      </c>
      <c r="U30" s="16">
        <f t="shared" si="0"/>
        <v>35</v>
      </c>
      <c r="V30" s="14">
        <f t="shared" si="2"/>
        <v>70</v>
      </c>
    </row>
    <row r="31" spans="1:22" ht="18" x14ac:dyDescent="0.25">
      <c r="A31" s="14">
        <v>23</v>
      </c>
      <c r="B31" s="14" t="s">
        <v>60</v>
      </c>
      <c r="C31" s="14">
        <v>82457824</v>
      </c>
      <c r="D31" s="16" t="s">
        <v>28</v>
      </c>
      <c r="E31" s="16" t="s">
        <v>2</v>
      </c>
      <c r="F31" s="24">
        <v>6</v>
      </c>
      <c r="G31" s="24">
        <v>1</v>
      </c>
      <c r="H31" s="24"/>
      <c r="I31" s="24"/>
      <c r="J31" s="24"/>
      <c r="K31" s="24"/>
      <c r="L31" s="24"/>
      <c r="M31" s="24"/>
      <c r="N31" s="24"/>
      <c r="O31" s="24"/>
      <c r="P31" s="16">
        <f t="shared" si="1"/>
        <v>7</v>
      </c>
      <c r="Q31" s="24">
        <v>10</v>
      </c>
      <c r="R31" s="24">
        <v>5</v>
      </c>
      <c r="S31" s="24">
        <v>0</v>
      </c>
      <c r="T31" s="24">
        <v>15</v>
      </c>
      <c r="U31" s="16">
        <f t="shared" si="0"/>
        <v>30</v>
      </c>
      <c r="V31" s="14">
        <f t="shared" si="2"/>
        <v>37</v>
      </c>
    </row>
    <row r="32" spans="1:22" ht="18" x14ac:dyDescent="0.25">
      <c r="A32" s="77"/>
      <c r="B32" s="77"/>
      <c r="C32" s="77"/>
      <c r="D32" s="79"/>
      <c r="E32" s="79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79"/>
      <c r="Q32" s="80"/>
      <c r="R32" s="80"/>
      <c r="S32" s="80"/>
      <c r="T32" s="80"/>
      <c r="U32" s="79"/>
      <c r="V32" s="77"/>
    </row>
    <row r="33" spans="1:22" ht="18" x14ac:dyDescent="0.25">
      <c r="A33" s="86"/>
      <c r="B33" s="86"/>
      <c r="C33" s="86"/>
      <c r="D33" s="88"/>
      <c r="E33" s="88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8"/>
      <c r="Q33" s="89"/>
      <c r="R33" s="89"/>
      <c r="S33" s="89"/>
      <c r="T33" s="89"/>
      <c r="U33" s="88"/>
      <c r="V33" s="86"/>
    </row>
    <row r="34" spans="1:22" ht="18" x14ac:dyDescent="0.25">
      <c r="A34" s="86"/>
      <c r="B34" s="86"/>
      <c r="C34" s="86"/>
      <c r="D34" s="90"/>
      <c r="E34" s="88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8"/>
      <c r="Q34" s="89"/>
      <c r="R34" s="89"/>
      <c r="S34" s="89"/>
      <c r="T34" s="89"/>
      <c r="U34" s="88"/>
      <c r="V34" s="86"/>
    </row>
    <row r="35" spans="1:22" ht="18" x14ac:dyDescent="0.25">
      <c r="A35" s="86"/>
      <c r="B35" s="86"/>
      <c r="C35" s="86"/>
      <c r="D35" s="90"/>
      <c r="E35" s="88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8"/>
      <c r="Q35" s="89"/>
      <c r="R35" s="89"/>
      <c r="S35" s="89"/>
      <c r="T35" s="89"/>
      <c r="U35" s="88"/>
      <c r="V35" s="86"/>
    </row>
    <row r="36" spans="1:22" ht="18" x14ac:dyDescent="0.25">
      <c r="A36" s="86"/>
      <c r="B36" s="86"/>
      <c r="C36" s="86"/>
      <c r="D36" s="90"/>
      <c r="E36" s="8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8"/>
      <c r="Q36" s="89"/>
      <c r="R36" s="89"/>
      <c r="S36" s="89"/>
      <c r="T36" s="89"/>
      <c r="U36" s="88"/>
      <c r="V36" s="86"/>
    </row>
    <row r="37" spans="1:22" ht="18" x14ac:dyDescent="0.25">
      <c r="A37" s="86"/>
      <c r="B37" s="86"/>
      <c r="C37" s="86"/>
      <c r="D37" s="90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8"/>
      <c r="Q37" s="89"/>
      <c r="R37" s="89"/>
      <c r="S37" s="89"/>
      <c r="T37" s="89"/>
      <c r="U37" s="88"/>
      <c r="V37" s="86"/>
    </row>
    <row r="38" spans="1:22" ht="18" x14ac:dyDescent="0.25">
      <c r="A38" s="86"/>
      <c r="B38" s="86"/>
      <c r="C38" s="86"/>
      <c r="D38" s="90"/>
      <c r="E38" s="88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8"/>
      <c r="Q38" s="89"/>
      <c r="R38" s="89"/>
      <c r="S38" s="89"/>
      <c r="T38" s="89"/>
      <c r="U38" s="88"/>
      <c r="V38" s="86"/>
    </row>
    <row r="39" spans="1:22" ht="18" x14ac:dyDescent="0.25">
      <c r="A39" s="86"/>
      <c r="B39" s="86"/>
      <c r="C39" s="86"/>
      <c r="D39" s="88"/>
      <c r="E39" s="8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8"/>
      <c r="Q39" s="89"/>
      <c r="R39" s="89"/>
      <c r="S39" s="89"/>
      <c r="T39" s="89"/>
      <c r="U39" s="88"/>
      <c r="V39" s="86"/>
    </row>
    <row r="40" spans="1:22" ht="18" x14ac:dyDescent="0.25">
      <c r="A40" s="86"/>
      <c r="B40" s="86"/>
      <c r="C40" s="86"/>
      <c r="D40" s="88"/>
      <c r="E40" s="88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8"/>
      <c r="Q40" s="89"/>
      <c r="R40" s="89"/>
      <c r="S40" s="89"/>
      <c r="T40" s="89"/>
      <c r="U40" s="88"/>
      <c r="V40" s="86"/>
    </row>
    <row r="41" spans="1:22" ht="18" x14ac:dyDescent="0.25">
      <c r="A41" s="86"/>
      <c r="B41" s="86"/>
      <c r="C41" s="86"/>
      <c r="D41" s="88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8"/>
      <c r="Q41" s="89"/>
      <c r="R41" s="89"/>
      <c r="S41" s="89"/>
      <c r="T41" s="89"/>
      <c r="U41" s="88"/>
      <c r="V41" s="86"/>
    </row>
    <row r="42" spans="1:22" ht="18" x14ac:dyDescent="0.25">
      <c r="A42" s="86"/>
      <c r="B42" s="86"/>
      <c r="C42" s="86"/>
      <c r="D42" s="88"/>
      <c r="E42" s="88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8"/>
      <c r="Q42" s="89"/>
      <c r="R42" s="89"/>
      <c r="S42" s="89"/>
      <c r="T42" s="89"/>
      <c r="U42" s="88"/>
      <c r="V42" s="86"/>
    </row>
    <row r="43" spans="1:22" ht="18" x14ac:dyDescent="0.25">
      <c r="A43" s="86"/>
      <c r="B43" s="86"/>
      <c r="C43" s="86"/>
      <c r="D43" s="91"/>
      <c r="E43" s="9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8"/>
      <c r="Q43" s="89"/>
      <c r="R43" s="89"/>
      <c r="S43" s="89"/>
      <c r="T43" s="89"/>
      <c r="U43" s="88"/>
      <c r="V43" s="86"/>
    </row>
    <row r="44" spans="1:22" ht="18" x14ac:dyDescent="0.25">
      <c r="A44" s="86"/>
      <c r="B44" s="86"/>
      <c r="C44" s="86"/>
      <c r="D44" s="91"/>
      <c r="E44" s="9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8"/>
      <c r="Q44" s="89"/>
      <c r="R44" s="89"/>
      <c r="S44" s="89"/>
      <c r="T44" s="89"/>
      <c r="U44" s="88"/>
      <c r="V44" s="86"/>
    </row>
    <row r="45" spans="1:22" ht="18" x14ac:dyDescent="0.25">
      <c r="A45" s="86"/>
      <c r="B45" s="86"/>
      <c r="C45" s="86"/>
      <c r="D45" s="88"/>
      <c r="E45" s="8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8"/>
      <c r="Q45" s="89"/>
      <c r="R45" s="89"/>
      <c r="S45" s="89"/>
      <c r="T45" s="89"/>
      <c r="U45" s="88"/>
      <c r="V45" s="86"/>
    </row>
    <row r="46" spans="1:22" ht="18" x14ac:dyDescent="0.25">
      <c r="A46" s="86"/>
      <c r="B46" s="86"/>
      <c r="C46" s="86"/>
      <c r="D46" s="88"/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8"/>
      <c r="Q46" s="89"/>
      <c r="R46" s="89"/>
      <c r="S46" s="89"/>
      <c r="T46" s="89"/>
      <c r="U46" s="88"/>
      <c r="V46" s="86"/>
    </row>
    <row r="47" spans="1:22" ht="18" x14ac:dyDescent="0.25">
      <c r="A47" s="86"/>
      <c r="B47" s="86"/>
      <c r="C47" s="86"/>
      <c r="D47" s="88"/>
      <c r="E47" s="88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8"/>
      <c r="Q47" s="89"/>
      <c r="R47" s="89"/>
      <c r="S47" s="89"/>
      <c r="T47" s="89"/>
      <c r="U47" s="88"/>
      <c r="V47" s="86"/>
    </row>
    <row r="48" spans="1:22" ht="18" x14ac:dyDescent="0.25">
      <c r="A48" s="86"/>
      <c r="B48" s="86"/>
      <c r="C48" s="86"/>
      <c r="D48" s="88"/>
      <c r="E48" s="88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8"/>
      <c r="Q48" s="89"/>
      <c r="R48" s="89"/>
      <c r="S48" s="89"/>
      <c r="T48" s="89"/>
      <c r="U48" s="88"/>
      <c r="V48" s="86"/>
    </row>
    <row r="49" spans="1:22" ht="18" x14ac:dyDescent="0.25">
      <c r="A49" s="86"/>
      <c r="B49" s="86"/>
      <c r="C49" s="86"/>
      <c r="D49" s="88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8"/>
      <c r="Q49" s="89"/>
      <c r="R49" s="89"/>
      <c r="S49" s="89"/>
      <c r="T49" s="89"/>
      <c r="U49" s="88"/>
      <c r="V49" s="86"/>
    </row>
    <row r="50" spans="1:22" ht="18" x14ac:dyDescent="0.25">
      <c r="A50" s="86"/>
      <c r="B50" s="86"/>
      <c r="C50" s="86"/>
      <c r="D50" s="88"/>
      <c r="E50" s="8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8"/>
      <c r="Q50" s="89"/>
      <c r="R50" s="89"/>
      <c r="S50" s="89"/>
      <c r="T50" s="89"/>
      <c r="U50" s="88"/>
      <c r="V50" s="86"/>
    </row>
    <row r="51" spans="1:22" ht="18" x14ac:dyDescent="0.25">
      <c r="A51" s="86"/>
      <c r="B51" s="86"/>
      <c r="C51" s="86"/>
      <c r="D51" s="90"/>
      <c r="E51" s="8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8"/>
      <c r="Q51" s="89"/>
      <c r="R51" s="89"/>
      <c r="S51" s="89"/>
      <c r="T51" s="89"/>
      <c r="U51" s="88"/>
      <c r="V51" s="86"/>
    </row>
    <row r="52" spans="1:22" ht="18" x14ac:dyDescent="0.25">
      <c r="A52" s="86"/>
      <c r="B52" s="86"/>
      <c r="C52" s="86"/>
      <c r="D52" s="90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8"/>
      <c r="Q52" s="89"/>
      <c r="R52" s="89"/>
      <c r="S52" s="89"/>
      <c r="T52" s="89"/>
      <c r="U52" s="88"/>
      <c r="V52" s="86"/>
    </row>
    <row r="53" spans="1:22" ht="18" x14ac:dyDescent="0.25">
      <c r="A53" s="86"/>
      <c r="B53" s="86"/>
      <c r="C53" s="86"/>
      <c r="D53" s="90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8"/>
      <c r="Q53" s="89"/>
      <c r="R53" s="89"/>
      <c r="S53" s="89"/>
      <c r="T53" s="89"/>
      <c r="U53" s="88"/>
      <c r="V53" s="86"/>
    </row>
    <row r="54" spans="1:22" ht="18" x14ac:dyDescent="0.25">
      <c r="A54" s="86"/>
      <c r="B54" s="86"/>
      <c r="C54" s="86"/>
      <c r="D54" s="90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8"/>
      <c r="Q54" s="89"/>
      <c r="R54" s="89"/>
      <c r="S54" s="89"/>
      <c r="T54" s="89"/>
      <c r="U54" s="88"/>
      <c r="V54" s="86"/>
    </row>
    <row r="55" spans="1:22" ht="18" x14ac:dyDescent="0.25">
      <c r="A55" s="86"/>
      <c r="B55" s="86"/>
      <c r="C55" s="86"/>
      <c r="D55" s="90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8"/>
      <c r="Q55" s="89"/>
      <c r="R55" s="89"/>
      <c r="S55" s="89"/>
      <c r="T55" s="89"/>
      <c r="U55" s="88"/>
      <c r="V55" s="86"/>
    </row>
    <row r="56" spans="1:22" ht="18" x14ac:dyDescent="0.25">
      <c r="A56" s="86"/>
      <c r="B56" s="86"/>
      <c r="C56" s="87"/>
      <c r="D56" s="88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8"/>
      <c r="Q56" s="89"/>
      <c r="R56" s="89"/>
      <c r="S56" s="89"/>
      <c r="T56" s="89"/>
      <c r="U56" s="88"/>
      <c r="V56" s="86"/>
    </row>
    <row r="57" spans="1:22" ht="18" x14ac:dyDescent="0.25">
      <c r="A57" s="86"/>
      <c r="B57" s="86"/>
      <c r="C57" s="86"/>
      <c r="D57" s="88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8"/>
      <c r="Q57" s="89"/>
      <c r="R57" s="89"/>
      <c r="S57" s="89"/>
      <c r="T57" s="89"/>
      <c r="U57" s="88"/>
      <c r="V57" s="86"/>
    </row>
    <row r="58" spans="1:22" ht="18" x14ac:dyDescent="0.25">
      <c r="A58" s="86"/>
      <c r="B58" s="86"/>
      <c r="C58" s="86"/>
      <c r="D58" s="88"/>
      <c r="E58" s="91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8"/>
      <c r="Q58" s="89"/>
      <c r="R58" s="89"/>
      <c r="S58" s="89"/>
      <c r="T58" s="89"/>
      <c r="U58" s="88"/>
      <c r="V58" s="86"/>
    </row>
    <row r="59" spans="1:22" ht="18" x14ac:dyDescent="0.25">
      <c r="A59" s="86"/>
      <c r="B59" s="86"/>
      <c r="C59" s="86"/>
      <c r="D59" s="88"/>
      <c r="E59" s="91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8"/>
      <c r="Q59" s="89"/>
      <c r="R59" s="89"/>
      <c r="S59" s="89"/>
      <c r="T59" s="89"/>
      <c r="U59" s="88"/>
      <c r="V59" s="86"/>
    </row>
    <row r="60" spans="1:22" ht="18" x14ac:dyDescent="0.25">
      <c r="A60" s="86"/>
      <c r="B60" s="86"/>
      <c r="C60" s="86"/>
      <c r="D60" s="88"/>
      <c r="E60" s="91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8"/>
      <c r="Q60" s="89"/>
      <c r="R60" s="89"/>
      <c r="S60" s="89"/>
      <c r="T60" s="89"/>
      <c r="U60" s="88"/>
      <c r="V60" s="86"/>
    </row>
    <row r="61" spans="1:22" ht="18" x14ac:dyDescent="0.25">
      <c r="A61" s="86"/>
      <c r="B61" s="86"/>
      <c r="C61" s="86"/>
      <c r="D61" s="88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8"/>
      <c r="Q61" s="89"/>
      <c r="R61" s="89"/>
      <c r="S61" s="89"/>
      <c r="T61" s="89"/>
      <c r="U61" s="88"/>
      <c r="V61" s="86"/>
    </row>
    <row r="62" spans="1:22" ht="18" x14ac:dyDescent="0.25">
      <c r="A62" s="86"/>
      <c r="B62" s="86"/>
      <c r="C62" s="86"/>
      <c r="D62" s="90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8"/>
      <c r="Q62" s="89"/>
      <c r="R62" s="89"/>
      <c r="S62" s="89"/>
      <c r="T62" s="89"/>
      <c r="U62" s="88"/>
      <c r="V62" s="86"/>
    </row>
    <row r="63" spans="1:22" ht="18" x14ac:dyDescent="0.25">
      <c r="A63" s="86"/>
      <c r="B63" s="86"/>
      <c r="C63" s="86"/>
      <c r="D63" s="88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8"/>
      <c r="Q63" s="89"/>
      <c r="R63" s="89"/>
      <c r="S63" s="89"/>
      <c r="T63" s="89"/>
      <c r="U63" s="88"/>
      <c r="V63" s="86"/>
    </row>
    <row r="64" spans="1:22" ht="18" x14ac:dyDescent="0.25">
      <c r="A64" s="86"/>
      <c r="B64" s="86"/>
      <c r="C64" s="86"/>
      <c r="D64" s="88"/>
      <c r="E64" s="90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8"/>
      <c r="Q64" s="89"/>
      <c r="R64" s="89"/>
      <c r="S64" s="89"/>
      <c r="T64" s="89"/>
      <c r="U64" s="88"/>
      <c r="V64" s="86"/>
    </row>
    <row r="65" spans="1:22" ht="18" x14ac:dyDescent="0.25">
      <c r="A65" s="86"/>
      <c r="B65" s="86"/>
      <c r="C65" s="86"/>
      <c r="D65" s="88"/>
      <c r="E65" s="9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8"/>
      <c r="Q65" s="89"/>
      <c r="R65" s="89"/>
      <c r="S65" s="89"/>
      <c r="T65" s="89"/>
      <c r="U65" s="88"/>
      <c r="V65" s="86"/>
    </row>
    <row r="66" spans="1:22" ht="18" x14ac:dyDescent="0.25">
      <c r="A66" s="86"/>
      <c r="B66" s="86"/>
      <c r="C66" s="86"/>
      <c r="D66" s="90"/>
      <c r="E66" s="90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8"/>
      <c r="Q66" s="89"/>
      <c r="R66" s="89"/>
      <c r="S66" s="89"/>
      <c r="T66" s="89"/>
      <c r="U66" s="88"/>
      <c r="V66" s="86"/>
    </row>
    <row r="67" spans="1:22" ht="18" x14ac:dyDescent="0.25">
      <c r="A67" s="86"/>
      <c r="B67" s="86"/>
      <c r="C67" s="86"/>
      <c r="D67" s="88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8"/>
      <c r="Q67" s="89"/>
      <c r="R67" s="89"/>
      <c r="S67" s="89"/>
      <c r="T67" s="89"/>
      <c r="U67" s="88"/>
      <c r="V67" s="86"/>
    </row>
    <row r="68" spans="1:22" ht="18" x14ac:dyDescent="0.25">
      <c r="A68" s="86"/>
      <c r="B68" s="86"/>
      <c r="C68" s="86"/>
      <c r="D68" s="88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8"/>
      <c r="Q68" s="89"/>
      <c r="R68" s="89"/>
      <c r="S68" s="89"/>
      <c r="T68" s="89"/>
      <c r="U68" s="88"/>
      <c r="V68" s="86"/>
    </row>
    <row r="69" spans="1:22" ht="18" x14ac:dyDescent="0.25">
      <c r="A69" s="86"/>
      <c r="B69" s="86"/>
      <c r="C69" s="86"/>
      <c r="D69" s="88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8"/>
      <c r="Q69" s="89"/>
      <c r="R69" s="89"/>
      <c r="S69" s="89"/>
      <c r="T69" s="89"/>
      <c r="U69" s="88"/>
      <c r="V69" s="86"/>
    </row>
    <row r="70" spans="1:22" ht="18.75" x14ac:dyDescent="0.25">
      <c r="A70" s="86"/>
      <c r="B70" s="86"/>
      <c r="C70" s="39"/>
      <c r="D70" s="88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8"/>
      <c r="Q70" s="89"/>
      <c r="R70" s="89"/>
      <c r="S70" s="89"/>
      <c r="T70" s="89"/>
      <c r="U70" s="88"/>
      <c r="V70" s="86"/>
    </row>
    <row r="71" spans="1:22" ht="18" x14ac:dyDescent="0.25">
      <c r="A71" s="86"/>
      <c r="B71" s="86"/>
      <c r="C71" s="86"/>
      <c r="D71" s="88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8"/>
      <c r="Q71" s="89"/>
      <c r="R71" s="89"/>
      <c r="S71" s="89"/>
      <c r="T71" s="89"/>
      <c r="U71" s="88"/>
      <c r="V71" s="86"/>
    </row>
    <row r="72" spans="1:22" ht="18" x14ac:dyDescent="0.25">
      <c r="A72" s="86"/>
      <c r="B72" s="86"/>
      <c r="C72" s="86"/>
      <c r="D72" s="88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8"/>
      <c r="Q72" s="89"/>
      <c r="R72" s="89"/>
      <c r="S72" s="89"/>
      <c r="T72" s="89"/>
      <c r="U72" s="88"/>
      <c r="V72" s="86"/>
    </row>
    <row r="73" spans="1:22" ht="18" x14ac:dyDescent="0.25">
      <c r="A73" s="86"/>
      <c r="B73" s="86"/>
      <c r="C73" s="86"/>
      <c r="D73" s="88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8"/>
      <c r="Q73" s="89"/>
      <c r="R73" s="89"/>
      <c r="S73" s="89"/>
      <c r="T73" s="89"/>
      <c r="U73" s="88"/>
      <c r="V73" s="86"/>
    </row>
    <row r="74" spans="1:22" ht="18" x14ac:dyDescent="0.25">
      <c r="A74" s="86"/>
      <c r="B74" s="86"/>
      <c r="C74" s="86"/>
      <c r="D74" s="88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8"/>
      <c r="Q74" s="89"/>
      <c r="R74" s="89"/>
      <c r="S74" s="89"/>
      <c r="T74" s="89"/>
      <c r="U74" s="88"/>
      <c r="V74" s="86"/>
    </row>
    <row r="75" spans="1:22" ht="18" x14ac:dyDescent="0.25">
      <c r="A75" s="86"/>
      <c r="B75" s="86"/>
      <c r="C75" s="86"/>
      <c r="D75" s="88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8"/>
      <c r="Q75" s="89"/>
      <c r="R75" s="89"/>
      <c r="S75" s="89"/>
      <c r="T75" s="89"/>
      <c r="U75" s="88"/>
      <c r="V75" s="86"/>
    </row>
    <row r="76" spans="1:22" ht="18" x14ac:dyDescent="0.25">
      <c r="A76" s="86"/>
      <c r="B76" s="86"/>
      <c r="C76" s="86"/>
      <c r="D76" s="88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8"/>
      <c r="Q76" s="89"/>
      <c r="R76" s="89"/>
      <c r="S76" s="89"/>
      <c r="T76" s="89"/>
      <c r="U76" s="88"/>
      <c r="V76" s="86"/>
    </row>
    <row r="77" spans="1:22" ht="18" x14ac:dyDescent="0.25">
      <c r="A77" s="86"/>
      <c r="B77" s="86"/>
      <c r="C77" s="86"/>
      <c r="D77" s="88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8"/>
      <c r="Q77" s="89"/>
      <c r="R77" s="89"/>
      <c r="S77" s="89"/>
      <c r="T77" s="89"/>
      <c r="U77" s="88"/>
      <c r="V77" s="86"/>
    </row>
    <row r="78" spans="1:22" ht="18" x14ac:dyDescent="0.25">
      <c r="A78" s="86"/>
      <c r="B78" s="86"/>
      <c r="C78" s="86"/>
      <c r="D78" s="88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8"/>
      <c r="Q78" s="89"/>
      <c r="R78" s="89"/>
      <c r="S78" s="89"/>
      <c r="T78" s="89"/>
      <c r="U78" s="88"/>
      <c r="V78" s="86"/>
    </row>
    <row r="79" spans="1:22" ht="18" x14ac:dyDescent="0.25">
      <c r="A79" s="86"/>
      <c r="B79" s="86"/>
      <c r="C79" s="86"/>
      <c r="D79" s="88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8"/>
      <c r="Q79" s="89"/>
      <c r="R79" s="89"/>
      <c r="S79" s="89"/>
      <c r="T79" s="89"/>
      <c r="U79" s="88"/>
      <c r="V79" s="86"/>
    </row>
    <row r="80" spans="1:22" ht="18" x14ac:dyDescent="0.25">
      <c r="A80" s="86"/>
      <c r="B80" s="86"/>
      <c r="C80" s="86"/>
      <c r="D80" s="88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8"/>
      <c r="Q80" s="89"/>
      <c r="R80" s="89"/>
      <c r="S80" s="89"/>
      <c r="T80" s="89"/>
      <c r="U80" s="88"/>
      <c r="V80" s="86"/>
    </row>
    <row r="81" spans="1:22" ht="18" x14ac:dyDescent="0.25">
      <c r="A81" s="86"/>
      <c r="B81" s="86"/>
      <c r="C81" s="86"/>
      <c r="D81" s="88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8"/>
      <c r="Q81" s="89"/>
      <c r="R81" s="89"/>
      <c r="S81" s="89"/>
      <c r="T81" s="89"/>
      <c r="U81" s="88"/>
      <c r="V81" s="86"/>
    </row>
    <row r="82" spans="1:22" ht="18" x14ac:dyDescent="0.25">
      <c r="A82" s="86"/>
      <c r="B82" s="86"/>
      <c r="C82" s="86"/>
      <c r="D82" s="88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8"/>
      <c r="Q82" s="89"/>
      <c r="R82" s="89"/>
      <c r="S82" s="89"/>
      <c r="T82" s="89"/>
      <c r="U82" s="88"/>
      <c r="V82" s="86"/>
    </row>
    <row r="83" spans="1:22" ht="18" x14ac:dyDescent="0.25">
      <c r="A83" s="86"/>
      <c r="B83" s="86"/>
      <c r="C83" s="86"/>
      <c r="D83" s="88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8"/>
      <c r="Q83" s="89"/>
      <c r="R83" s="89"/>
      <c r="S83" s="89"/>
      <c r="T83" s="89"/>
      <c r="U83" s="88"/>
      <c r="V83" s="86"/>
    </row>
    <row r="84" spans="1:22" ht="18" x14ac:dyDescent="0.25">
      <c r="A84" s="86"/>
      <c r="B84" s="86"/>
      <c r="C84" s="86"/>
      <c r="D84" s="88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8"/>
      <c r="Q84" s="89"/>
      <c r="R84" s="89"/>
      <c r="S84" s="89"/>
      <c r="T84" s="89"/>
      <c r="U84" s="88"/>
      <c r="V84" s="86"/>
    </row>
    <row r="85" spans="1:22" ht="18" x14ac:dyDescent="0.25">
      <c r="A85" s="86"/>
      <c r="B85" s="86"/>
      <c r="C85" s="86"/>
      <c r="D85" s="88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8"/>
      <c r="Q85" s="89"/>
      <c r="R85" s="89"/>
      <c r="S85" s="89"/>
      <c r="T85" s="89"/>
      <c r="U85" s="88"/>
      <c r="V85" s="86"/>
    </row>
    <row r="86" spans="1:22" ht="18" x14ac:dyDescent="0.25">
      <c r="A86" s="86"/>
      <c r="B86" s="86"/>
      <c r="C86" s="86"/>
      <c r="D86" s="88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8"/>
      <c r="Q86" s="89"/>
      <c r="R86" s="89"/>
      <c r="S86" s="89"/>
      <c r="T86" s="89"/>
      <c r="U86" s="88"/>
      <c r="V86" s="86"/>
    </row>
    <row r="87" spans="1:22" ht="18" x14ac:dyDescent="0.25">
      <c r="A87" s="86"/>
      <c r="B87" s="86"/>
      <c r="C87" s="86"/>
      <c r="D87" s="88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8"/>
      <c r="Q87" s="89"/>
      <c r="R87" s="89"/>
      <c r="S87" s="89"/>
      <c r="T87" s="89"/>
      <c r="U87" s="88"/>
      <c r="V87" s="86"/>
    </row>
    <row r="88" spans="1:22" ht="18" x14ac:dyDescent="0.25">
      <c r="A88" s="86"/>
      <c r="B88" s="86"/>
      <c r="C88" s="86"/>
      <c r="D88" s="88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8"/>
      <c r="Q88" s="89"/>
      <c r="R88" s="89"/>
      <c r="S88" s="89"/>
      <c r="T88" s="89"/>
      <c r="U88" s="88"/>
      <c r="V88" s="86"/>
    </row>
    <row r="89" spans="1:22" ht="18" x14ac:dyDescent="0.25">
      <c r="A89" s="86"/>
      <c r="B89" s="86"/>
      <c r="C89" s="86"/>
      <c r="D89" s="88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8"/>
      <c r="Q89" s="89"/>
      <c r="R89" s="89"/>
      <c r="S89" s="89"/>
      <c r="T89" s="89"/>
      <c r="U89" s="88"/>
      <c r="V89" s="86"/>
    </row>
    <row r="90" spans="1:22" ht="18" x14ac:dyDescent="0.25">
      <c r="A90" s="86"/>
      <c r="B90" s="86"/>
      <c r="C90" s="86"/>
      <c r="D90" s="88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8"/>
      <c r="Q90" s="89"/>
      <c r="R90" s="89"/>
      <c r="S90" s="89"/>
      <c r="T90" s="89"/>
      <c r="U90" s="88"/>
      <c r="V90" s="86"/>
    </row>
    <row r="91" spans="1:22" ht="18" x14ac:dyDescent="0.25">
      <c r="A91" s="86"/>
      <c r="B91" s="86"/>
      <c r="C91" s="86"/>
      <c r="D91" s="88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8"/>
      <c r="Q91" s="89"/>
      <c r="R91" s="89"/>
      <c r="S91" s="89"/>
      <c r="T91" s="89"/>
      <c r="U91" s="88"/>
      <c r="V91" s="86"/>
    </row>
    <row r="92" spans="1:22" ht="18" x14ac:dyDescent="0.25">
      <c r="A92" s="86"/>
      <c r="B92" s="86"/>
      <c r="C92" s="86"/>
      <c r="D92" s="88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8"/>
      <c r="Q92" s="89"/>
      <c r="R92" s="89"/>
      <c r="S92" s="89"/>
      <c r="T92" s="89"/>
      <c r="U92" s="88"/>
      <c r="V92" s="86"/>
    </row>
    <row r="93" spans="1:22" ht="18" x14ac:dyDescent="0.25">
      <c r="A93" s="86"/>
      <c r="B93" s="86"/>
      <c r="C93" s="86"/>
      <c r="D93" s="88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8"/>
      <c r="Q93" s="89"/>
      <c r="R93" s="89"/>
      <c r="S93" s="89"/>
      <c r="T93" s="89"/>
      <c r="U93" s="88"/>
      <c r="V93" s="86"/>
    </row>
    <row r="94" spans="1:22" ht="18" x14ac:dyDescent="0.25">
      <c r="A94" s="86"/>
      <c r="B94" s="86"/>
      <c r="C94" s="86"/>
      <c r="D94" s="88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8"/>
      <c r="Q94" s="89"/>
      <c r="R94" s="89"/>
      <c r="S94" s="89"/>
      <c r="T94" s="89"/>
      <c r="U94" s="88"/>
      <c r="V94" s="86"/>
    </row>
    <row r="95" spans="1:22" ht="18" x14ac:dyDescent="0.25">
      <c r="A95" s="86"/>
      <c r="B95" s="86"/>
      <c r="C95" s="86"/>
      <c r="D95" s="88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8"/>
      <c r="Q95" s="89"/>
      <c r="R95" s="89"/>
      <c r="S95" s="89"/>
      <c r="T95" s="89"/>
      <c r="U95" s="88"/>
      <c r="V95" s="86"/>
    </row>
    <row r="96" spans="1:22" ht="18" x14ac:dyDescent="0.25">
      <c r="A96" s="86"/>
      <c r="B96" s="86"/>
      <c r="C96" s="86"/>
      <c r="D96" s="88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8"/>
      <c r="Q96" s="89"/>
      <c r="R96" s="89"/>
      <c r="S96" s="89"/>
      <c r="T96" s="89"/>
      <c r="U96" s="88"/>
      <c r="V96" s="86"/>
    </row>
    <row r="97" spans="1:22" ht="18" x14ac:dyDescent="0.25">
      <c r="A97" s="86"/>
      <c r="B97" s="86"/>
      <c r="C97" s="86"/>
      <c r="D97" s="88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8"/>
      <c r="Q97" s="89"/>
      <c r="R97" s="89"/>
      <c r="S97" s="89"/>
      <c r="T97" s="89"/>
      <c r="U97" s="88"/>
      <c r="V97" s="86"/>
    </row>
    <row r="98" spans="1:22" ht="18" x14ac:dyDescent="0.25">
      <c r="A98" s="86"/>
      <c r="B98" s="86"/>
      <c r="C98" s="86"/>
      <c r="D98" s="88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8"/>
      <c r="Q98" s="89"/>
      <c r="R98" s="89"/>
      <c r="S98" s="89"/>
      <c r="T98" s="89"/>
      <c r="U98" s="88"/>
      <c r="V98" s="86"/>
    </row>
    <row r="99" spans="1:22" ht="18" x14ac:dyDescent="0.25">
      <c r="A99" s="86"/>
      <c r="B99" s="86"/>
      <c r="C99" s="86"/>
      <c r="D99" s="88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8"/>
      <c r="Q99" s="89"/>
      <c r="R99" s="89"/>
      <c r="S99" s="89"/>
      <c r="T99" s="89"/>
      <c r="U99" s="88"/>
      <c r="V99" s="86"/>
    </row>
    <row r="100" spans="1:22" ht="18" x14ac:dyDescent="0.25">
      <c r="A100" s="86"/>
      <c r="B100" s="86"/>
      <c r="C100" s="86"/>
      <c r="D100" s="88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8"/>
      <c r="Q100" s="89"/>
      <c r="R100" s="89"/>
      <c r="S100" s="89"/>
      <c r="T100" s="89"/>
      <c r="U100" s="88"/>
      <c r="V100" s="86"/>
    </row>
    <row r="101" spans="1:22" ht="18" x14ac:dyDescent="0.25">
      <c r="A101" s="86"/>
      <c r="B101" s="86"/>
      <c r="C101" s="86"/>
      <c r="D101" s="88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8"/>
      <c r="Q101" s="89"/>
      <c r="R101" s="89"/>
      <c r="S101" s="89"/>
      <c r="T101" s="89"/>
      <c r="U101" s="88"/>
      <c r="V101" s="86"/>
    </row>
    <row r="102" spans="1:22" ht="18" x14ac:dyDescent="0.25">
      <c r="A102" s="86"/>
      <c r="B102" s="86"/>
      <c r="C102" s="86"/>
      <c r="D102" s="88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8"/>
      <c r="Q102" s="89"/>
      <c r="R102" s="89"/>
      <c r="S102" s="89"/>
      <c r="T102" s="89"/>
      <c r="U102" s="88"/>
      <c r="V102" s="86"/>
    </row>
    <row r="103" spans="1:22" ht="18" x14ac:dyDescent="0.25">
      <c r="A103" s="86"/>
      <c r="B103" s="86"/>
      <c r="C103" s="86"/>
      <c r="D103" s="88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8"/>
      <c r="Q103" s="89"/>
      <c r="R103" s="89"/>
      <c r="S103" s="89"/>
      <c r="T103" s="89"/>
      <c r="U103" s="88"/>
      <c r="V103" s="86"/>
    </row>
    <row r="104" spans="1:22" ht="18" x14ac:dyDescent="0.25">
      <c r="A104" s="86"/>
      <c r="B104" s="86"/>
      <c r="C104" s="86"/>
      <c r="D104" s="88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8"/>
      <c r="Q104" s="89"/>
      <c r="R104" s="89"/>
      <c r="S104" s="89"/>
      <c r="T104" s="89"/>
      <c r="U104" s="88"/>
      <c r="V104" s="86"/>
    </row>
    <row r="105" spans="1:22" ht="18" x14ac:dyDescent="0.25">
      <c r="A105" s="86"/>
      <c r="B105" s="86"/>
      <c r="C105" s="86"/>
      <c r="D105" s="88">
        <f>'RES 830'!A32:V32</f>
        <v>0</v>
      </c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8"/>
      <c r="Q105" s="89"/>
      <c r="R105" s="89"/>
      <c r="S105" s="89"/>
      <c r="T105" s="89"/>
      <c r="U105" s="88"/>
      <c r="V105" s="86"/>
    </row>
    <row r="106" spans="1:22" ht="18" x14ac:dyDescent="0.25">
      <c r="A106" s="86"/>
      <c r="B106" s="86"/>
      <c r="C106" s="86"/>
      <c r="D106" s="88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8"/>
      <c r="Q106" s="89"/>
      <c r="R106" s="89"/>
      <c r="S106" s="89"/>
      <c r="T106" s="89"/>
      <c r="U106" s="88"/>
      <c r="V106" s="86"/>
    </row>
    <row r="107" spans="1:22" ht="18" x14ac:dyDescent="0.25">
      <c r="A107" s="86"/>
      <c r="B107" s="86"/>
      <c r="C107" s="86"/>
      <c r="D107" s="88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8"/>
      <c r="Q107" s="89"/>
      <c r="R107" s="89"/>
      <c r="S107" s="89"/>
      <c r="T107" s="89"/>
      <c r="U107" s="88"/>
      <c r="V107" s="86"/>
    </row>
    <row r="108" spans="1:22" ht="18" x14ac:dyDescent="0.25">
      <c r="A108" s="86"/>
      <c r="B108" s="86"/>
      <c r="C108" s="86"/>
      <c r="D108" s="88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8"/>
      <c r="Q108" s="89"/>
      <c r="R108" s="89"/>
      <c r="S108" s="89"/>
      <c r="T108" s="89"/>
      <c r="U108" s="88"/>
      <c r="V108" s="86"/>
    </row>
    <row r="109" spans="1:22" ht="18" x14ac:dyDescent="0.25">
      <c r="A109" s="86"/>
      <c r="B109" s="86"/>
      <c r="C109" s="86"/>
      <c r="D109" s="88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8"/>
      <c r="Q109" s="89"/>
      <c r="R109" s="89"/>
      <c r="S109" s="89"/>
      <c r="T109" s="89"/>
      <c r="U109" s="88"/>
      <c r="V109" s="86"/>
    </row>
    <row r="110" spans="1:22" ht="18" x14ac:dyDescent="0.25">
      <c r="A110" s="86"/>
      <c r="B110" s="86"/>
      <c r="C110" s="86"/>
      <c r="D110" s="90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8"/>
      <c r="Q110" s="89"/>
      <c r="R110" s="89"/>
      <c r="S110" s="89"/>
      <c r="T110" s="89"/>
      <c r="U110" s="88"/>
      <c r="V110" s="86"/>
    </row>
    <row r="111" spans="1:22" ht="18" x14ac:dyDescent="0.25">
      <c r="A111" s="86"/>
      <c r="B111" s="86"/>
      <c r="C111" s="86"/>
      <c r="D111" s="90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6"/>
      <c r="S111" s="86"/>
      <c r="T111" s="86"/>
      <c r="U111" s="88"/>
      <c r="V111" s="86"/>
    </row>
    <row r="112" spans="1:22" ht="18" x14ac:dyDescent="0.25">
      <c r="A112" s="86"/>
      <c r="B112" s="86"/>
      <c r="C112" s="86"/>
      <c r="D112" s="90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8"/>
      <c r="Q112" s="89"/>
      <c r="R112" s="89"/>
      <c r="S112" s="89"/>
      <c r="T112" s="89"/>
      <c r="U112" s="88"/>
      <c r="V112" s="86"/>
    </row>
    <row r="113" spans="1:22" ht="18" x14ac:dyDescent="0.25">
      <c r="A113" s="86"/>
      <c r="B113" s="86"/>
      <c r="C113" s="86"/>
      <c r="D113" s="90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8"/>
      <c r="Q113" s="89"/>
      <c r="R113" s="89"/>
      <c r="S113" s="89"/>
      <c r="T113" s="89"/>
      <c r="U113" s="88"/>
      <c r="V113" s="86"/>
    </row>
    <row r="114" spans="1:22" ht="18" x14ac:dyDescent="0.25">
      <c r="A114" s="86"/>
      <c r="B114" s="86"/>
      <c r="C114" s="86"/>
      <c r="D114" s="88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8"/>
      <c r="Q114" s="89"/>
      <c r="R114" s="89"/>
      <c r="S114" s="89"/>
      <c r="T114" s="89"/>
      <c r="U114" s="88"/>
      <c r="V114" s="86"/>
    </row>
  </sheetData>
  <sortState ref="B8:V32">
    <sortCondition descending="1" ref="V8:V58"/>
    <sortCondition descending="1" ref="U8:U58"/>
  </sortState>
  <mergeCells count="12">
    <mergeCell ref="A2:V4"/>
    <mergeCell ref="A5:A7"/>
    <mergeCell ref="B5:B7"/>
    <mergeCell ref="C5:C7"/>
    <mergeCell ref="D5:D7"/>
    <mergeCell ref="E5:E7"/>
    <mergeCell ref="F6:O6"/>
    <mergeCell ref="Q5:T5"/>
    <mergeCell ref="P5:P7"/>
    <mergeCell ref="U5:U7"/>
    <mergeCell ref="V5:V7"/>
    <mergeCell ref="F5:O5"/>
  </mergeCells>
  <pageMargins left="0.7" right="0.7" top="0.75" bottom="0.75" header="0.3" footer="0.3"/>
  <pageSetup paperSize="9" scale="6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107"/>
  <sheetViews>
    <sheetView topLeftCell="A7" zoomScale="85" zoomScaleNormal="85" workbookViewId="0">
      <selection activeCell="L39" sqref="L39"/>
    </sheetView>
  </sheetViews>
  <sheetFormatPr baseColWidth="10" defaultRowHeight="15.75" x14ac:dyDescent="0.25"/>
  <cols>
    <col min="1" max="1" width="6.140625" customWidth="1"/>
    <col min="3" max="3" width="15.85546875" customWidth="1"/>
    <col min="4" max="4" width="34.7109375" customWidth="1"/>
    <col min="5" max="5" width="20.7109375" customWidth="1"/>
    <col min="6" max="15" width="5.7109375" customWidth="1"/>
    <col min="16" max="16" width="7.7109375" customWidth="1"/>
    <col min="17" max="26" width="5.7109375" customWidth="1"/>
    <col min="27" max="27" width="7.7109375" style="25" customWidth="1"/>
  </cols>
  <sheetData>
    <row r="2" spans="1:28" ht="20.25" customHeight="1" x14ac:dyDescent="0.25">
      <c r="A2" s="116" t="s">
        <v>97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pans="1:28" ht="20.25" customHeight="1" x14ac:dyDescent="0.25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ht="20.25" customHeight="1" x14ac:dyDescent="0.25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</row>
    <row r="5" spans="1:28" ht="20.25" customHeight="1" x14ac:dyDescent="0.3">
      <c r="A5" s="122" t="s">
        <v>62</v>
      </c>
      <c r="B5" s="122" t="s">
        <v>76</v>
      </c>
      <c r="C5" s="125" t="s">
        <v>3</v>
      </c>
      <c r="D5" s="128" t="s">
        <v>13</v>
      </c>
      <c r="E5" s="131" t="s">
        <v>0</v>
      </c>
      <c r="F5" s="146" t="s">
        <v>69</v>
      </c>
      <c r="G5" s="147"/>
      <c r="H5" s="147"/>
      <c r="I5" s="147"/>
      <c r="J5" s="147"/>
      <c r="K5" s="147"/>
      <c r="L5" s="147"/>
      <c r="M5" s="147"/>
      <c r="N5" s="147"/>
      <c r="O5" s="148"/>
      <c r="P5" s="140" t="s">
        <v>66</v>
      </c>
      <c r="Q5" s="149" t="s">
        <v>70</v>
      </c>
      <c r="R5" s="150"/>
      <c r="S5" s="150"/>
      <c r="T5" s="150"/>
      <c r="U5" s="150"/>
      <c r="V5" s="150"/>
      <c r="W5" s="150"/>
      <c r="X5" s="150"/>
      <c r="Y5" s="150"/>
      <c r="Z5" s="151"/>
      <c r="AA5" s="140" t="s">
        <v>72</v>
      </c>
      <c r="AB5" s="143" t="s">
        <v>71</v>
      </c>
    </row>
    <row r="6" spans="1:28" ht="109.5" customHeight="1" x14ac:dyDescent="0.25">
      <c r="A6" s="123"/>
      <c r="B6" s="123"/>
      <c r="C6" s="126"/>
      <c r="D6" s="129"/>
      <c r="E6" s="132"/>
      <c r="F6" s="134"/>
      <c r="G6" s="135"/>
      <c r="H6" s="135"/>
      <c r="I6" s="135"/>
      <c r="J6" s="135"/>
      <c r="K6" s="135"/>
      <c r="L6" s="135"/>
      <c r="M6" s="135"/>
      <c r="N6" s="135"/>
      <c r="O6" s="136"/>
      <c r="P6" s="141"/>
      <c r="Q6" s="26"/>
      <c r="R6" s="27"/>
      <c r="S6" s="27"/>
      <c r="T6" s="27"/>
      <c r="U6" s="27"/>
      <c r="V6" s="27"/>
      <c r="W6" s="28"/>
      <c r="X6" s="29"/>
      <c r="Y6" s="29"/>
      <c r="Z6" s="30"/>
      <c r="AA6" s="141"/>
      <c r="AB6" s="144"/>
    </row>
    <row r="7" spans="1:28" ht="27" customHeight="1" x14ac:dyDescent="0.25">
      <c r="A7" s="124"/>
      <c r="B7" s="124"/>
      <c r="C7" s="127"/>
      <c r="D7" s="130"/>
      <c r="E7" s="133"/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142"/>
      <c r="Q7" s="21">
        <v>1</v>
      </c>
      <c r="R7" s="21">
        <v>2</v>
      </c>
      <c r="S7" s="21">
        <v>3</v>
      </c>
      <c r="T7" s="21">
        <v>4</v>
      </c>
      <c r="U7" s="21">
        <v>5</v>
      </c>
      <c r="V7" s="21">
        <v>6</v>
      </c>
      <c r="W7" s="21">
        <v>7</v>
      </c>
      <c r="X7" s="21">
        <v>8</v>
      </c>
      <c r="Y7" s="21">
        <v>9</v>
      </c>
      <c r="Z7" s="21">
        <v>10</v>
      </c>
      <c r="AA7" s="142"/>
      <c r="AB7" s="145"/>
    </row>
    <row r="8" spans="1:28" ht="18" x14ac:dyDescent="0.25">
      <c r="A8" s="14"/>
      <c r="B8" s="14" t="s">
        <v>112</v>
      </c>
      <c r="C8" s="14" t="s">
        <v>113</v>
      </c>
      <c r="D8" s="16" t="s">
        <v>114</v>
      </c>
      <c r="E8" s="16" t="s">
        <v>115</v>
      </c>
      <c r="F8" s="24">
        <v>10</v>
      </c>
      <c r="G8" s="24">
        <v>10</v>
      </c>
      <c r="H8" s="24">
        <v>10</v>
      </c>
      <c r="I8" s="24">
        <v>10</v>
      </c>
      <c r="J8" s="24">
        <v>10</v>
      </c>
      <c r="K8" s="24">
        <v>10</v>
      </c>
      <c r="L8" s="24">
        <v>10</v>
      </c>
      <c r="M8" s="24">
        <v>10</v>
      </c>
      <c r="N8" s="24">
        <v>10</v>
      </c>
      <c r="O8" s="24">
        <v>10</v>
      </c>
      <c r="P8" s="16">
        <f t="shared" ref="P8:P36" si="0">SUM(F8:O8)</f>
        <v>100</v>
      </c>
      <c r="Q8" s="24">
        <v>10</v>
      </c>
      <c r="R8" s="24">
        <v>10</v>
      </c>
      <c r="S8" s="24">
        <v>10</v>
      </c>
      <c r="T8" s="24">
        <v>10</v>
      </c>
      <c r="U8" s="24">
        <v>10</v>
      </c>
      <c r="V8" s="24">
        <v>10</v>
      </c>
      <c r="W8" s="24">
        <v>10</v>
      </c>
      <c r="X8" s="24">
        <v>10</v>
      </c>
      <c r="Y8" s="24">
        <v>10</v>
      </c>
      <c r="Z8" s="24">
        <v>10</v>
      </c>
      <c r="AA8" s="16">
        <f t="shared" ref="AA8:AA36" si="1">SUM(Q8:Z8)</f>
        <v>100</v>
      </c>
      <c r="AB8" s="14">
        <f>SUM(AA8,P8)</f>
        <v>200</v>
      </c>
    </row>
    <row r="9" spans="1:28" ht="18" x14ac:dyDescent="0.25">
      <c r="A9" s="14">
        <v>1</v>
      </c>
      <c r="B9" s="14"/>
      <c r="C9" s="14">
        <v>82626909</v>
      </c>
      <c r="D9" s="16" t="s">
        <v>203</v>
      </c>
      <c r="E9" s="16" t="s">
        <v>204</v>
      </c>
      <c r="F9" s="24">
        <v>10.1</v>
      </c>
      <c r="G9" s="24">
        <v>10</v>
      </c>
      <c r="H9" s="24">
        <v>10</v>
      </c>
      <c r="I9" s="24">
        <v>10</v>
      </c>
      <c r="J9" s="24">
        <v>10</v>
      </c>
      <c r="K9" s="24">
        <v>10</v>
      </c>
      <c r="L9" s="24">
        <v>9</v>
      </c>
      <c r="M9" s="24">
        <v>9</v>
      </c>
      <c r="N9" s="24">
        <v>8</v>
      </c>
      <c r="O9" s="24">
        <v>7</v>
      </c>
      <c r="P9" s="16">
        <f t="shared" si="0"/>
        <v>93.1</v>
      </c>
      <c r="Q9" s="24">
        <v>10</v>
      </c>
      <c r="R9" s="24">
        <v>10</v>
      </c>
      <c r="S9" s="24">
        <v>10</v>
      </c>
      <c r="T9" s="24">
        <v>9</v>
      </c>
      <c r="U9" s="24">
        <v>9</v>
      </c>
      <c r="V9" s="24">
        <v>9</v>
      </c>
      <c r="W9" s="24">
        <v>9</v>
      </c>
      <c r="X9" s="24">
        <v>9</v>
      </c>
      <c r="Y9" s="24">
        <v>9</v>
      </c>
      <c r="Z9" s="24">
        <v>9</v>
      </c>
      <c r="AA9" s="16">
        <f t="shared" si="1"/>
        <v>93</v>
      </c>
      <c r="AB9" s="14">
        <f t="shared" ref="AB9:AB36" si="2">P9+AA9</f>
        <v>186.1</v>
      </c>
    </row>
    <row r="10" spans="1:28" ht="18" x14ac:dyDescent="0.25">
      <c r="A10" s="14">
        <v>2</v>
      </c>
      <c r="B10" s="14" t="s">
        <v>78</v>
      </c>
      <c r="C10" s="14" t="s">
        <v>156</v>
      </c>
      <c r="D10" s="16" t="s">
        <v>27</v>
      </c>
      <c r="E10" s="16" t="s">
        <v>20</v>
      </c>
      <c r="F10" s="24">
        <v>10</v>
      </c>
      <c r="G10" s="24">
        <v>10</v>
      </c>
      <c r="H10" s="24">
        <v>10</v>
      </c>
      <c r="I10" s="24">
        <v>10</v>
      </c>
      <c r="J10" s="24">
        <v>10</v>
      </c>
      <c r="K10" s="24">
        <v>10</v>
      </c>
      <c r="L10" s="24">
        <v>10</v>
      </c>
      <c r="M10" s="24">
        <v>9</v>
      </c>
      <c r="N10" s="24">
        <v>9</v>
      </c>
      <c r="O10" s="24">
        <v>8</v>
      </c>
      <c r="P10" s="16">
        <f t="shared" si="0"/>
        <v>96</v>
      </c>
      <c r="Q10" s="24">
        <v>10</v>
      </c>
      <c r="R10" s="24">
        <v>10</v>
      </c>
      <c r="S10" s="24">
        <v>9</v>
      </c>
      <c r="T10" s="24">
        <v>9</v>
      </c>
      <c r="U10" s="24">
        <v>9</v>
      </c>
      <c r="V10" s="24">
        <v>9</v>
      </c>
      <c r="W10" s="24">
        <v>9</v>
      </c>
      <c r="X10" s="24">
        <v>9</v>
      </c>
      <c r="Y10" s="24">
        <v>9</v>
      </c>
      <c r="Z10" s="24">
        <v>7</v>
      </c>
      <c r="AA10" s="16">
        <f t="shared" si="1"/>
        <v>90</v>
      </c>
      <c r="AB10" s="14">
        <f t="shared" si="2"/>
        <v>186</v>
      </c>
    </row>
    <row r="11" spans="1:28" ht="18" x14ac:dyDescent="0.25">
      <c r="A11" s="14">
        <v>3</v>
      </c>
      <c r="B11" s="14" t="s">
        <v>132</v>
      </c>
      <c r="C11" s="14">
        <v>82530077</v>
      </c>
      <c r="D11" s="16" t="s">
        <v>36</v>
      </c>
      <c r="E11" s="18" t="s">
        <v>29</v>
      </c>
      <c r="F11" s="24">
        <v>10</v>
      </c>
      <c r="G11" s="24">
        <v>10</v>
      </c>
      <c r="H11" s="24">
        <v>10</v>
      </c>
      <c r="I11" s="24">
        <v>10</v>
      </c>
      <c r="J11" s="24">
        <v>9</v>
      </c>
      <c r="K11" s="24">
        <v>9</v>
      </c>
      <c r="L11" s="24">
        <v>9</v>
      </c>
      <c r="M11" s="24">
        <v>9</v>
      </c>
      <c r="N11" s="24">
        <v>8</v>
      </c>
      <c r="O11" s="24">
        <v>8</v>
      </c>
      <c r="P11" s="16">
        <f t="shared" si="0"/>
        <v>92</v>
      </c>
      <c r="Q11" s="24">
        <v>10</v>
      </c>
      <c r="R11" s="24">
        <v>10</v>
      </c>
      <c r="S11" s="24">
        <v>10</v>
      </c>
      <c r="T11" s="24">
        <v>9</v>
      </c>
      <c r="U11" s="24">
        <v>9</v>
      </c>
      <c r="V11" s="24">
        <v>9</v>
      </c>
      <c r="W11" s="24">
        <v>8</v>
      </c>
      <c r="X11" s="24">
        <v>8</v>
      </c>
      <c r="Y11" s="24">
        <v>8</v>
      </c>
      <c r="Z11" s="24">
        <v>8</v>
      </c>
      <c r="AA11" s="16">
        <f t="shared" si="1"/>
        <v>89</v>
      </c>
      <c r="AB11" s="14">
        <f t="shared" si="2"/>
        <v>181</v>
      </c>
    </row>
    <row r="12" spans="1:28" ht="18" x14ac:dyDescent="0.25">
      <c r="A12" s="14">
        <v>4</v>
      </c>
      <c r="B12" s="14" t="s">
        <v>125</v>
      </c>
      <c r="C12" s="14">
        <v>82447918</v>
      </c>
      <c r="D12" s="16" t="s">
        <v>126</v>
      </c>
      <c r="E12" s="16" t="s">
        <v>127</v>
      </c>
      <c r="F12" s="24">
        <v>10</v>
      </c>
      <c r="G12" s="24">
        <v>10</v>
      </c>
      <c r="H12" s="24">
        <v>10</v>
      </c>
      <c r="I12" s="24">
        <v>10</v>
      </c>
      <c r="J12" s="24">
        <v>10</v>
      </c>
      <c r="K12" s="24">
        <v>10</v>
      </c>
      <c r="L12" s="24">
        <v>9</v>
      </c>
      <c r="M12" s="24">
        <v>9</v>
      </c>
      <c r="N12" s="24">
        <v>9</v>
      </c>
      <c r="O12" s="24">
        <v>9</v>
      </c>
      <c r="P12" s="16">
        <f t="shared" si="0"/>
        <v>96</v>
      </c>
      <c r="Q12" s="24">
        <v>10</v>
      </c>
      <c r="R12" s="24">
        <v>10</v>
      </c>
      <c r="S12" s="24">
        <v>10</v>
      </c>
      <c r="T12" s="24">
        <v>9</v>
      </c>
      <c r="U12" s="24">
        <v>9</v>
      </c>
      <c r="V12" s="24">
        <v>9</v>
      </c>
      <c r="W12" s="24">
        <v>8</v>
      </c>
      <c r="X12" s="24">
        <v>8</v>
      </c>
      <c r="Y12" s="24">
        <v>6</v>
      </c>
      <c r="Z12" s="24">
        <v>6</v>
      </c>
      <c r="AA12" s="16">
        <f t="shared" si="1"/>
        <v>85</v>
      </c>
      <c r="AB12" s="14">
        <f t="shared" si="2"/>
        <v>181</v>
      </c>
    </row>
    <row r="13" spans="1:28" ht="18" x14ac:dyDescent="0.25">
      <c r="A13" s="14">
        <v>5</v>
      </c>
      <c r="B13" s="14" t="s">
        <v>87</v>
      </c>
      <c r="C13" s="14">
        <v>2395278</v>
      </c>
      <c r="D13" s="18" t="s">
        <v>31</v>
      </c>
      <c r="E13" s="18" t="s">
        <v>29</v>
      </c>
      <c r="F13" s="24">
        <v>10</v>
      </c>
      <c r="G13" s="24">
        <v>10</v>
      </c>
      <c r="H13" s="24">
        <v>9</v>
      </c>
      <c r="I13" s="24">
        <v>9</v>
      </c>
      <c r="J13" s="24">
        <v>9</v>
      </c>
      <c r="K13" s="24">
        <v>9</v>
      </c>
      <c r="L13" s="24">
        <v>9</v>
      </c>
      <c r="M13" s="24">
        <v>9</v>
      </c>
      <c r="N13" s="24">
        <v>7</v>
      </c>
      <c r="O13" s="24">
        <v>6</v>
      </c>
      <c r="P13" s="16">
        <f t="shared" si="0"/>
        <v>87</v>
      </c>
      <c r="Q13" s="24">
        <v>10</v>
      </c>
      <c r="R13" s="24">
        <v>10</v>
      </c>
      <c r="S13" s="24">
        <v>10</v>
      </c>
      <c r="T13" s="24">
        <v>10</v>
      </c>
      <c r="U13" s="24">
        <v>9</v>
      </c>
      <c r="V13" s="24">
        <v>9</v>
      </c>
      <c r="W13" s="24">
        <v>9</v>
      </c>
      <c r="X13" s="24">
        <v>9</v>
      </c>
      <c r="Y13" s="24">
        <v>8</v>
      </c>
      <c r="Z13" s="24">
        <v>7</v>
      </c>
      <c r="AA13" s="16">
        <f t="shared" si="1"/>
        <v>91</v>
      </c>
      <c r="AB13" s="14">
        <f t="shared" si="2"/>
        <v>178</v>
      </c>
    </row>
    <row r="14" spans="1:28" ht="18" x14ac:dyDescent="0.25">
      <c r="A14" s="14">
        <v>6</v>
      </c>
      <c r="B14" s="14" t="s">
        <v>59</v>
      </c>
      <c r="C14" s="15">
        <v>82473056</v>
      </c>
      <c r="D14" s="85" t="s">
        <v>15</v>
      </c>
      <c r="E14" s="16" t="s">
        <v>2</v>
      </c>
      <c r="F14" s="24">
        <v>10</v>
      </c>
      <c r="G14" s="24">
        <v>10</v>
      </c>
      <c r="H14" s="24">
        <v>9</v>
      </c>
      <c r="I14" s="24">
        <v>9</v>
      </c>
      <c r="J14" s="24">
        <v>8</v>
      </c>
      <c r="K14" s="24">
        <v>8</v>
      </c>
      <c r="L14" s="24">
        <v>8</v>
      </c>
      <c r="M14" s="24">
        <v>8</v>
      </c>
      <c r="N14" s="24">
        <v>8</v>
      </c>
      <c r="O14" s="24">
        <v>6</v>
      </c>
      <c r="P14" s="16">
        <f t="shared" si="0"/>
        <v>84</v>
      </c>
      <c r="Q14" s="24">
        <v>10</v>
      </c>
      <c r="R14" s="24">
        <v>10</v>
      </c>
      <c r="S14" s="24">
        <v>10</v>
      </c>
      <c r="T14" s="24">
        <v>10</v>
      </c>
      <c r="U14" s="24">
        <v>10</v>
      </c>
      <c r="V14" s="24">
        <v>9</v>
      </c>
      <c r="W14" s="24">
        <v>9</v>
      </c>
      <c r="X14" s="24">
        <v>8</v>
      </c>
      <c r="Y14" s="24">
        <v>8</v>
      </c>
      <c r="Z14" s="24">
        <v>7</v>
      </c>
      <c r="AA14" s="16">
        <f t="shared" si="1"/>
        <v>91</v>
      </c>
      <c r="AB14" s="14">
        <f t="shared" si="2"/>
        <v>175</v>
      </c>
    </row>
    <row r="15" spans="1:28" ht="18" x14ac:dyDescent="0.25">
      <c r="A15" s="14">
        <v>7</v>
      </c>
      <c r="B15" s="14" t="s">
        <v>95</v>
      </c>
      <c r="C15" s="14" t="s">
        <v>38</v>
      </c>
      <c r="D15" s="16" t="s">
        <v>37</v>
      </c>
      <c r="E15" s="16" t="s">
        <v>44</v>
      </c>
      <c r="F15" s="24">
        <v>10</v>
      </c>
      <c r="G15" s="24">
        <v>10</v>
      </c>
      <c r="H15" s="24">
        <v>10</v>
      </c>
      <c r="I15" s="24">
        <v>10</v>
      </c>
      <c r="J15" s="24">
        <v>9</v>
      </c>
      <c r="K15" s="24">
        <v>9</v>
      </c>
      <c r="L15" s="24">
        <v>8</v>
      </c>
      <c r="M15" s="24">
        <v>8</v>
      </c>
      <c r="N15" s="24">
        <v>7</v>
      </c>
      <c r="O15" s="24">
        <v>7</v>
      </c>
      <c r="P15" s="16">
        <f t="shared" si="0"/>
        <v>88</v>
      </c>
      <c r="Q15" s="24">
        <v>10</v>
      </c>
      <c r="R15" s="24">
        <v>10</v>
      </c>
      <c r="S15" s="24">
        <v>9</v>
      </c>
      <c r="T15" s="24">
        <v>9</v>
      </c>
      <c r="U15" s="24">
        <v>9</v>
      </c>
      <c r="V15" s="24">
        <v>9</v>
      </c>
      <c r="W15" s="24">
        <v>8</v>
      </c>
      <c r="X15" s="24">
        <v>8</v>
      </c>
      <c r="Y15" s="24">
        <v>8</v>
      </c>
      <c r="Z15" s="24">
        <v>7</v>
      </c>
      <c r="AA15" s="16">
        <f t="shared" si="1"/>
        <v>87</v>
      </c>
      <c r="AB15" s="14">
        <f t="shared" si="2"/>
        <v>175</v>
      </c>
    </row>
    <row r="16" spans="1:28" ht="18" x14ac:dyDescent="0.25">
      <c r="A16" s="14">
        <v>8</v>
      </c>
      <c r="B16" s="14" t="s">
        <v>86</v>
      </c>
      <c r="C16" s="14">
        <v>82527440</v>
      </c>
      <c r="D16" s="18" t="s">
        <v>30</v>
      </c>
      <c r="E16" s="18" t="s">
        <v>29</v>
      </c>
      <c r="F16" s="24">
        <v>10</v>
      </c>
      <c r="G16" s="24">
        <v>9</v>
      </c>
      <c r="H16" s="24">
        <v>9</v>
      </c>
      <c r="I16" s="24">
        <v>9</v>
      </c>
      <c r="J16" s="24">
        <v>8</v>
      </c>
      <c r="K16" s="24">
        <v>8</v>
      </c>
      <c r="L16" s="24">
        <v>7</v>
      </c>
      <c r="M16" s="24">
        <v>7</v>
      </c>
      <c r="N16" s="24">
        <v>7</v>
      </c>
      <c r="O16" s="24">
        <v>7</v>
      </c>
      <c r="P16" s="16">
        <f t="shared" si="0"/>
        <v>81</v>
      </c>
      <c r="Q16" s="24">
        <v>10</v>
      </c>
      <c r="R16" s="24">
        <v>10</v>
      </c>
      <c r="S16" s="24">
        <v>9</v>
      </c>
      <c r="T16" s="24">
        <v>9</v>
      </c>
      <c r="U16" s="24">
        <v>9</v>
      </c>
      <c r="V16" s="24">
        <v>9</v>
      </c>
      <c r="W16" s="24">
        <v>9</v>
      </c>
      <c r="X16" s="24">
        <v>9</v>
      </c>
      <c r="Y16" s="24">
        <v>8</v>
      </c>
      <c r="Z16" s="24">
        <v>6</v>
      </c>
      <c r="AA16" s="16">
        <f t="shared" si="1"/>
        <v>88</v>
      </c>
      <c r="AB16" s="14">
        <f t="shared" si="2"/>
        <v>169</v>
      </c>
    </row>
    <row r="17" spans="1:28" ht="18" x14ac:dyDescent="0.25">
      <c r="A17" s="14">
        <v>9</v>
      </c>
      <c r="B17" s="14" t="s">
        <v>83</v>
      </c>
      <c r="C17" s="14" t="s">
        <v>158</v>
      </c>
      <c r="D17" s="16" t="s">
        <v>11</v>
      </c>
      <c r="E17" s="16" t="s">
        <v>20</v>
      </c>
      <c r="F17" s="24">
        <v>10</v>
      </c>
      <c r="G17" s="24">
        <v>10</v>
      </c>
      <c r="H17" s="24">
        <v>10</v>
      </c>
      <c r="I17" s="24">
        <v>9</v>
      </c>
      <c r="J17" s="24">
        <v>9</v>
      </c>
      <c r="K17" s="24">
        <v>9</v>
      </c>
      <c r="L17" s="24">
        <v>9</v>
      </c>
      <c r="M17" s="24">
        <v>8</v>
      </c>
      <c r="N17" s="24">
        <v>7</v>
      </c>
      <c r="O17" s="24">
        <v>7</v>
      </c>
      <c r="P17" s="16">
        <f t="shared" si="0"/>
        <v>88</v>
      </c>
      <c r="Q17" s="24">
        <v>10</v>
      </c>
      <c r="R17" s="24">
        <v>9</v>
      </c>
      <c r="S17" s="24">
        <v>9</v>
      </c>
      <c r="T17" s="24">
        <v>9</v>
      </c>
      <c r="U17" s="24">
        <v>8</v>
      </c>
      <c r="V17" s="24">
        <v>8</v>
      </c>
      <c r="W17" s="24">
        <v>7</v>
      </c>
      <c r="X17" s="24">
        <v>7</v>
      </c>
      <c r="Y17" s="24">
        <v>7</v>
      </c>
      <c r="Z17" s="24">
        <v>6</v>
      </c>
      <c r="AA17" s="16">
        <f t="shared" si="1"/>
        <v>80</v>
      </c>
      <c r="AB17" s="14">
        <f t="shared" si="2"/>
        <v>168</v>
      </c>
    </row>
    <row r="18" spans="1:28" ht="18" x14ac:dyDescent="0.25">
      <c r="A18" s="14">
        <v>10</v>
      </c>
      <c r="B18" s="14" t="s">
        <v>89</v>
      </c>
      <c r="C18" s="14">
        <v>28833903</v>
      </c>
      <c r="D18" s="18" t="s">
        <v>131</v>
      </c>
      <c r="E18" s="18" t="s">
        <v>29</v>
      </c>
      <c r="F18" s="24">
        <v>10</v>
      </c>
      <c r="G18" s="24">
        <v>10</v>
      </c>
      <c r="H18" s="24">
        <v>9</v>
      </c>
      <c r="I18" s="24">
        <v>9</v>
      </c>
      <c r="J18" s="24">
        <v>8</v>
      </c>
      <c r="K18" s="24">
        <v>8</v>
      </c>
      <c r="L18" s="24">
        <v>8</v>
      </c>
      <c r="M18" s="24">
        <v>7</v>
      </c>
      <c r="N18" s="24">
        <v>7</v>
      </c>
      <c r="O18" s="24">
        <v>6</v>
      </c>
      <c r="P18" s="16">
        <f t="shared" si="0"/>
        <v>82</v>
      </c>
      <c r="Q18" s="24">
        <v>10</v>
      </c>
      <c r="R18" s="24">
        <v>10</v>
      </c>
      <c r="S18" s="24">
        <v>10</v>
      </c>
      <c r="T18" s="24">
        <v>10</v>
      </c>
      <c r="U18" s="24">
        <v>9</v>
      </c>
      <c r="V18" s="24">
        <v>8</v>
      </c>
      <c r="W18" s="24">
        <v>8</v>
      </c>
      <c r="X18" s="24">
        <v>8</v>
      </c>
      <c r="Y18" s="24">
        <v>6</v>
      </c>
      <c r="Z18" s="24">
        <v>5</v>
      </c>
      <c r="AA18" s="16">
        <f t="shared" si="1"/>
        <v>84</v>
      </c>
      <c r="AB18" s="14">
        <f t="shared" si="2"/>
        <v>166</v>
      </c>
    </row>
    <row r="19" spans="1:28" ht="18" x14ac:dyDescent="0.25">
      <c r="A19" s="14">
        <v>11</v>
      </c>
      <c r="B19" s="14" t="s">
        <v>91</v>
      </c>
      <c r="C19" s="14">
        <v>2506091</v>
      </c>
      <c r="D19" s="16" t="s">
        <v>35</v>
      </c>
      <c r="E19" s="18" t="s">
        <v>29</v>
      </c>
      <c r="F19" s="24">
        <v>10</v>
      </c>
      <c r="G19" s="24">
        <v>10</v>
      </c>
      <c r="H19" s="24">
        <v>10</v>
      </c>
      <c r="I19" s="24">
        <v>10</v>
      </c>
      <c r="J19" s="24">
        <v>9</v>
      </c>
      <c r="K19" s="24">
        <v>8</v>
      </c>
      <c r="L19" s="24">
        <v>8</v>
      </c>
      <c r="M19" s="24">
        <v>8</v>
      </c>
      <c r="N19" s="24">
        <v>8</v>
      </c>
      <c r="O19" s="24">
        <v>8</v>
      </c>
      <c r="P19" s="16">
        <f t="shared" si="0"/>
        <v>89</v>
      </c>
      <c r="Q19" s="24">
        <v>10</v>
      </c>
      <c r="R19" s="24">
        <v>10</v>
      </c>
      <c r="S19" s="24">
        <v>10</v>
      </c>
      <c r="T19" s="24">
        <v>9</v>
      </c>
      <c r="U19" s="24">
        <v>9</v>
      </c>
      <c r="V19" s="24">
        <v>8</v>
      </c>
      <c r="W19" s="24">
        <v>8</v>
      </c>
      <c r="X19" s="24">
        <v>7</v>
      </c>
      <c r="Y19" s="24">
        <v>6</v>
      </c>
      <c r="Z19" s="24">
        <v>0</v>
      </c>
      <c r="AA19" s="16">
        <f t="shared" si="1"/>
        <v>77</v>
      </c>
      <c r="AB19" s="14">
        <f t="shared" si="2"/>
        <v>166</v>
      </c>
    </row>
    <row r="20" spans="1:28" ht="18" x14ac:dyDescent="0.25">
      <c r="A20" s="14">
        <v>12</v>
      </c>
      <c r="B20" s="14" t="s">
        <v>61</v>
      </c>
      <c r="C20" s="14">
        <v>82445418</v>
      </c>
      <c r="D20" s="16" t="s">
        <v>194</v>
      </c>
      <c r="E20" s="16" t="s">
        <v>2</v>
      </c>
      <c r="F20" s="24">
        <v>10</v>
      </c>
      <c r="G20" s="24">
        <v>10</v>
      </c>
      <c r="H20" s="24">
        <v>9</v>
      </c>
      <c r="I20" s="24">
        <v>9</v>
      </c>
      <c r="J20" s="24">
        <v>9</v>
      </c>
      <c r="K20" s="24">
        <v>8</v>
      </c>
      <c r="L20" s="24">
        <v>8</v>
      </c>
      <c r="M20" s="24">
        <v>8</v>
      </c>
      <c r="N20" s="24">
        <v>6</v>
      </c>
      <c r="O20" s="24">
        <v>0</v>
      </c>
      <c r="P20" s="16">
        <f t="shared" si="0"/>
        <v>77</v>
      </c>
      <c r="Q20" s="24">
        <v>10</v>
      </c>
      <c r="R20" s="24">
        <v>10</v>
      </c>
      <c r="S20" s="24">
        <v>9</v>
      </c>
      <c r="T20" s="24">
        <v>9</v>
      </c>
      <c r="U20" s="24">
        <v>8</v>
      </c>
      <c r="V20" s="24">
        <v>8</v>
      </c>
      <c r="W20" s="24">
        <v>8</v>
      </c>
      <c r="X20" s="24">
        <v>8</v>
      </c>
      <c r="Y20" s="24">
        <v>7</v>
      </c>
      <c r="Z20" s="24">
        <v>7</v>
      </c>
      <c r="AA20" s="16">
        <f t="shared" si="1"/>
        <v>84</v>
      </c>
      <c r="AB20" s="14">
        <f t="shared" si="2"/>
        <v>161</v>
      </c>
    </row>
    <row r="21" spans="1:28" ht="18" x14ac:dyDescent="0.25">
      <c r="A21" s="14">
        <v>13</v>
      </c>
      <c r="B21" s="14" t="s">
        <v>130</v>
      </c>
      <c r="C21" s="14" t="s">
        <v>39</v>
      </c>
      <c r="D21" s="16" t="s">
        <v>40</v>
      </c>
      <c r="E21" s="16" t="s">
        <v>44</v>
      </c>
      <c r="F21" s="24">
        <v>9</v>
      </c>
      <c r="G21" s="24">
        <v>9</v>
      </c>
      <c r="H21" s="24">
        <v>8</v>
      </c>
      <c r="I21" s="24">
        <v>8</v>
      </c>
      <c r="J21" s="24">
        <v>8</v>
      </c>
      <c r="K21" s="24">
        <v>8</v>
      </c>
      <c r="L21" s="24">
        <v>8</v>
      </c>
      <c r="M21" s="24">
        <v>7</v>
      </c>
      <c r="N21" s="24">
        <v>7</v>
      </c>
      <c r="O21" s="24">
        <v>7</v>
      </c>
      <c r="P21" s="16">
        <f t="shared" si="0"/>
        <v>79</v>
      </c>
      <c r="Q21" s="24">
        <v>10</v>
      </c>
      <c r="R21" s="24">
        <v>10</v>
      </c>
      <c r="S21" s="24">
        <v>9</v>
      </c>
      <c r="T21" s="24">
        <v>8</v>
      </c>
      <c r="U21" s="24">
        <v>8</v>
      </c>
      <c r="V21" s="24">
        <v>7</v>
      </c>
      <c r="W21" s="24">
        <v>7</v>
      </c>
      <c r="X21" s="24">
        <v>7</v>
      </c>
      <c r="Y21" s="24">
        <v>7</v>
      </c>
      <c r="Z21" s="24">
        <v>5</v>
      </c>
      <c r="AA21" s="16">
        <f t="shared" si="1"/>
        <v>78</v>
      </c>
      <c r="AB21" s="14">
        <f t="shared" si="2"/>
        <v>157</v>
      </c>
    </row>
    <row r="22" spans="1:28" ht="18" x14ac:dyDescent="0.25">
      <c r="A22" s="14">
        <v>14</v>
      </c>
      <c r="B22" s="14" t="s">
        <v>81</v>
      </c>
      <c r="C22" s="14">
        <v>3422297</v>
      </c>
      <c r="D22" s="16" t="s">
        <v>33</v>
      </c>
      <c r="E22" s="18" t="s">
        <v>29</v>
      </c>
      <c r="F22" s="24">
        <v>10</v>
      </c>
      <c r="G22" s="24">
        <v>10</v>
      </c>
      <c r="H22" s="24">
        <v>10</v>
      </c>
      <c r="I22" s="24">
        <v>9</v>
      </c>
      <c r="J22" s="24">
        <v>9</v>
      </c>
      <c r="K22" s="24">
        <v>9</v>
      </c>
      <c r="L22" s="24">
        <v>8</v>
      </c>
      <c r="M22" s="24">
        <v>8</v>
      </c>
      <c r="N22" s="24">
        <v>7</v>
      </c>
      <c r="O22" s="24">
        <v>7</v>
      </c>
      <c r="P22" s="16">
        <f t="shared" si="0"/>
        <v>87</v>
      </c>
      <c r="Q22" s="24">
        <v>9</v>
      </c>
      <c r="R22" s="24">
        <v>8</v>
      </c>
      <c r="S22" s="24">
        <v>8</v>
      </c>
      <c r="T22" s="24">
        <v>7</v>
      </c>
      <c r="U22" s="24">
        <v>7</v>
      </c>
      <c r="V22" s="24">
        <v>7</v>
      </c>
      <c r="W22" s="24">
        <v>6</v>
      </c>
      <c r="X22" s="24">
        <v>6</v>
      </c>
      <c r="Y22" s="24">
        <v>6</v>
      </c>
      <c r="Z22" s="24">
        <v>6</v>
      </c>
      <c r="AA22" s="16">
        <f t="shared" si="1"/>
        <v>70</v>
      </c>
      <c r="AB22" s="14">
        <f t="shared" si="2"/>
        <v>157</v>
      </c>
    </row>
    <row r="23" spans="1:28" ht="18" x14ac:dyDescent="0.25">
      <c r="A23" s="14">
        <v>15</v>
      </c>
      <c r="B23" s="14" t="s">
        <v>88</v>
      </c>
      <c r="C23" s="14">
        <v>2578065</v>
      </c>
      <c r="D23" s="18" t="s">
        <v>32</v>
      </c>
      <c r="E23" s="18" t="s">
        <v>29</v>
      </c>
      <c r="F23" s="24">
        <v>10</v>
      </c>
      <c r="G23" s="24">
        <v>10</v>
      </c>
      <c r="H23" s="24">
        <v>9</v>
      </c>
      <c r="I23" s="24">
        <v>9</v>
      </c>
      <c r="J23" s="24">
        <v>9</v>
      </c>
      <c r="K23" s="24">
        <v>8</v>
      </c>
      <c r="L23" s="24">
        <v>8</v>
      </c>
      <c r="M23" s="24">
        <v>8</v>
      </c>
      <c r="N23" s="24">
        <v>7</v>
      </c>
      <c r="O23" s="24">
        <v>5</v>
      </c>
      <c r="P23" s="16">
        <f t="shared" si="0"/>
        <v>83</v>
      </c>
      <c r="Q23" s="24">
        <v>10</v>
      </c>
      <c r="R23" s="24">
        <v>10</v>
      </c>
      <c r="S23" s="24">
        <v>9</v>
      </c>
      <c r="T23" s="24">
        <v>9</v>
      </c>
      <c r="U23" s="24">
        <v>8</v>
      </c>
      <c r="V23" s="24">
        <v>8</v>
      </c>
      <c r="W23" s="24">
        <v>6</v>
      </c>
      <c r="X23" s="24">
        <v>5</v>
      </c>
      <c r="Y23" s="24">
        <v>5</v>
      </c>
      <c r="Z23" s="24">
        <v>0</v>
      </c>
      <c r="AA23" s="16">
        <f t="shared" si="1"/>
        <v>70</v>
      </c>
      <c r="AB23" s="14">
        <f t="shared" si="2"/>
        <v>153</v>
      </c>
    </row>
    <row r="24" spans="1:28" ht="18" x14ac:dyDescent="0.25">
      <c r="A24" s="14">
        <v>16</v>
      </c>
      <c r="B24" s="14" t="s">
        <v>90</v>
      </c>
      <c r="C24" s="14">
        <v>2742259</v>
      </c>
      <c r="D24" s="16" t="s">
        <v>34</v>
      </c>
      <c r="E24" s="18" t="s">
        <v>29</v>
      </c>
      <c r="F24" s="24">
        <v>10</v>
      </c>
      <c r="G24" s="24">
        <v>10</v>
      </c>
      <c r="H24" s="24">
        <v>9</v>
      </c>
      <c r="I24" s="24">
        <v>9</v>
      </c>
      <c r="J24" s="24">
        <v>9</v>
      </c>
      <c r="K24" s="24">
        <v>9</v>
      </c>
      <c r="L24" s="24">
        <v>8</v>
      </c>
      <c r="M24" s="24">
        <v>6</v>
      </c>
      <c r="N24" s="24">
        <v>6</v>
      </c>
      <c r="O24" s="24">
        <v>5</v>
      </c>
      <c r="P24" s="16">
        <f t="shared" si="0"/>
        <v>81</v>
      </c>
      <c r="Q24" s="24">
        <v>10</v>
      </c>
      <c r="R24" s="24">
        <v>10</v>
      </c>
      <c r="S24" s="24">
        <v>9</v>
      </c>
      <c r="T24" s="24">
        <v>8</v>
      </c>
      <c r="U24" s="24">
        <v>7</v>
      </c>
      <c r="V24" s="24">
        <v>7</v>
      </c>
      <c r="W24" s="24">
        <v>7</v>
      </c>
      <c r="X24" s="24">
        <v>6</v>
      </c>
      <c r="Y24" s="24">
        <v>6</v>
      </c>
      <c r="Z24" s="24">
        <v>0</v>
      </c>
      <c r="AA24" s="16">
        <f t="shared" si="1"/>
        <v>70</v>
      </c>
      <c r="AB24" s="14">
        <f t="shared" si="2"/>
        <v>151</v>
      </c>
    </row>
    <row r="25" spans="1:28" ht="18" x14ac:dyDescent="0.25">
      <c r="A25" s="14">
        <v>17</v>
      </c>
      <c r="B25" s="14" t="s">
        <v>92</v>
      </c>
      <c r="C25" s="14">
        <v>2561183</v>
      </c>
      <c r="D25" s="16" t="s">
        <v>42</v>
      </c>
      <c r="E25" s="17" t="s">
        <v>43</v>
      </c>
      <c r="F25" s="24">
        <v>10</v>
      </c>
      <c r="G25" s="24">
        <v>9</v>
      </c>
      <c r="H25" s="24">
        <v>9</v>
      </c>
      <c r="I25" s="24">
        <v>9</v>
      </c>
      <c r="J25" s="24">
        <v>9</v>
      </c>
      <c r="K25" s="24">
        <v>9</v>
      </c>
      <c r="L25" s="24">
        <v>9</v>
      </c>
      <c r="M25" s="24">
        <v>8</v>
      </c>
      <c r="N25" s="24">
        <v>8</v>
      </c>
      <c r="O25" s="24">
        <v>7</v>
      </c>
      <c r="P25" s="16">
        <f t="shared" si="0"/>
        <v>87</v>
      </c>
      <c r="Q25" s="24">
        <v>10</v>
      </c>
      <c r="R25" s="24">
        <v>10</v>
      </c>
      <c r="S25" s="24">
        <v>9</v>
      </c>
      <c r="T25" s="24">
        <v>9</v>
      </c>
      <c r="U25" s="24">
        <v>8</v>
      </c>
      <c r="V25" s="24">
        <v>6</v>
      </c>
      <c r="W25" s="24">
        <v>6</v>
      </c>
      <c r="X25" s="24">
        <v>5</v>
      </c>
      <c r="Y25" s="24">
        <v>0</v>
      </c>
      <c r="Z25" s="24">
        <v>0</v>
      </c>
      <c r="AA25" s="16">
        <f t="shared" si="1"/>
        <v>63</v>
      </c>
      <c r="AB25" s="14">
        <f t="shared" si="2"/>
        <v>150</v>
      </c>
    </row>
    <row r="26" spans="1:28" ht="18" x14ac:dyDescent="0.25">
      <c r="A26" s="14">
        <v>18</v>
      </c>
      <c r="B26" s="14" t="s">
        <v>135</v>
      </c>
      <c r="C26" s="14">
        <v>82477475</v>
      </c>
      <c r="D26" s="17" t="s">
        <v>141</v>
      </c>
      <c r="E26" s="16" t="s">
        <v>51</v>
      </c>
      <c r="F26" s="24">
        <v>10</v>
      </c>
      <c r="G26" s="24">
        <v>10</v>
      </c>
      <c r="H26" s="24">
        <v>10</v>
      </c>
      <c r="I26" s="24">
        <v>10</v>
      </c>
      <c r="J26" s="24">
        <v>10</v>
      </c>
      <c r="K26" s="24">
        <v>9</v>
      </c>
      <c r="L26" s="24">
        <v>8</v>
      </c>
      <c r="M26" s="24">
        <v>6</v>
      </c>
      <c r="N26" s="24">
        <v>6</v>
      </c>
      <c r="O26" s="24">
        <v>0</v>
      </c>
      <c r="P26" s="16">
        <f t="shared" si="0"/>
        <v>79</v>
      </c>
      <c r="Q26" s="24">
        <v>10</v>
      </c>
      <c r="R26" s="24">
        <v>9</v>
      </c>
      <c r="S26" s="24">
        <v>9</v>
      </c>
      <c r="T26" s="24">
        <v>9</v>
      </c>
      <c r="U26" s="24">
        <v>8</v>
      </c>
      <c r="V26" s="24">
        <v>6</v>
      </c>
      <c r="W26" s="24">
        <v>6</v>
      </c>
      <c r="X26" s="24">
        <v>5</v>
      </c>
      <c r="Y26" s="24">
        <v>5</v>
      </c>
      <c r="Z26" s="24">
        <v>0</v>
      </c>
      <c r="AA26" s="16">
        <f t="shared" si="1"/>
        <v>67</v>
      </c>
      <c r="AB26" s="14">
        <f t="shared" si="2"/>
        <v>146</v>
      </c>
    </row>
    <row r="27" spans="1:28" ht="18" x14ac:dyDescent="0.25">
      <c r="A27" s="14">
        <v>19</v>
      </c>
      <c r="B27" s="14" t="s">
        <v>145</v>
      </c>
      <c r="C27" s="14">
        <v>82578700</v>
      </c>
      <c r="D27" s="16" t="s">
        <v>146</v>
      </c>
      <c r="E27" s="16" t="s">
        <v>198</v>
      </c>
      <c r="F27" s="24">
        <v>9</v>
      </c>
      <c r="G27" s="24">
        <v>9</v>
      </c>
      <c r="H27" s="24">
        <v>9</v>
      </c>
      <c r="I27" s="24">
        <v>9</v>
      </c>
      <c r="J27" s="24">
        <v>8</v>
      </c>
      <c r="K27" s="24">
        <v>8</v>
      </c>
      <c r="L27" s="24">
        <v>7</v>
      </c>
      <c r="M27" s="24">
        <v>7</v>
      </c>
      <c r="N27" s="24">
        <v>6</v>
      </c>
      <c r="O27" s="24">
        <v>6</v>
      </c>
      <c r="P27" s="16">
        <f t="shared" si="0"/>
        <v>78</v>
      </c>
      <c r="Q27" s="24">
        <v>9</v>
      </c>
      <c r="R27" s="24">
        <v>8</v>
      </c>
      <c r="S27" s="24">
        <v>8</v>
      </c>
      <c r="T27" s="24">
        <v>8</v>
      </c>
      <c r="U27" s="24">
        <v>7</v>
      </c>
      <c r="V27" s="24">
        <v>7</v>
      </c>
      <c r="W27" s="24">
        <v>7</v>
      </c>
      <c r="X27" s="24">
        <v>6</v>
      </c>
      <c r="Y27" s="24">
        <v>5</v>
      </c>
      <c r="Z27" s="24">
        <v>0</v>
      </c>
      <c r="AA27" s="16">
        <f t="shared" si="1"/>
        <v>65</v>
      </c>
      <c r="AB27" s="14">
        <f t="shared" si="2"/>
        <v>143</v>
      </c>
    </row>
    <row r="28" spans="1:28" ht="18" x14ac:dyDescent="0.25">
      <c r="A28" s="14">
        <v>20</v>
      </c>
      <c r="B28" s="14"/>
      <c r="C28" s="14">
        <v>82669972</v>
      </c>
      <c r="D28" s="16" t="s">
        <v>165</v>
      </c>
      <c r="E28" s="16"/>
      <c r="F28" s="24">
        <v>10</v>
      </c>
      <c r="G28" s="24">
        <v>9</v>
      </c>
      <c r="H28" s="24">
        <v>9</v>
      </c>
      <c r="I28" s="24">
        <v>8</v>
      </c>
      <c r="J28" s="24">
        <v>8</v>
      </c>
      <c r="K28" s="24">
        <v>8</v>
      </c>
      <c r="L28" s="24">
        <v>7</v>
      </c>
      <c r="M28" s="24">
        <v>7</v>
      </c>
      <c r="N28" s="24">
        <v>6</v>
      </c>
      <c r="O28" s="24">
        <v>6</v>
      </c>
      <c r="P28" s="16">
        <f t="shared" si="0"/>
        <v>78</v>
      </c>
      <c r="Q28" s="24">
        <v>10</v>
      </c>
      <c r="R28" s="24">
        <v>8</v>
      </c>
      <c r="S28" s="24">
        <v>7</v>
      </c>
      <c r="T28" s="24">
        <v>6</v>
      </c>
      <c r="U28" s="24">
        <v>6</v>
      </c>
      <c r="V28" s="24">
        <v>6</v>
      </c>
      <c r="W28" s="24">
        <v>5</v>
      </c>
      <c r="X28" s="24">
        <v>5</v>
      </c>
      <c r="Y28" s="24">
        <v>5</v>
      </c>
      <c r="Z28" s="24">
        <v>5</v>
      </c>
      <c r="AA28" s="16">
        <f t="shared" si="1"/>
        <v>63</v>
      </c>
      <c r="AB28" s="14">
        <f t="shared" si="2"/>
        <v>141</v>
      </c>
    </row>
    <row r="29" spans="1:28" ht="18" x14ac:dyDescent="0.25">
      <c r="A29" s="14">
        <v>21</v>
      </c>
      <c r="B29" s="14" t="s">
        <v>134</v>
      </c>
      <c r="C29" s="14" t="s">
        <v>138</v>
      </c>
      <c r="D29" s="17" t="s">
        <v>137</v>
      </c>
      <c r="E29" s="16" t="s">
        <v>51</v>
      </c>
      <c r="F29" s="24">
        <v>9</v>
      </c>
      <c r="G29" s="24">
        <v>8</v>
      </c>
      <c r="H29" s="24">
        <v>8</v>
      </c>
      <c r="I29" s="24">
        <v>8</v>
      </c>
      <c r="J29" s="24">
        <v>6</v>
      </c>
      <c r="K29" s="24">
        <v>5</v>
      </c>
      <c r="L29" s="24">
        <v>5</v>
      </c>
      <c r="M29" s="24">
        <v>5</v>
      </c>
      <c r="N29" s="24"/>
      <c r="O29" s="24"/>
      <c r="P29" s="16">
        <f t="shared" si="0"/>
        <v>54</v>
      </c>
      <c r="Q29" s="24">
        <v>10</v>
      </c>
      <c r="R29" s="24">
        <v>10</v>
      </c>
      <c r="S29" s="24">
        <v>9</v>
      </c>
      <c r="T29" s="24">
        <v>8</v>
      </c>
      <c r="U29" s="24">
        <v>8</v>
      </c>
      <c r="V29" s="24">
        <v>8</v>
      </c>
      <c r="W29" s="24">
        <v>7</v>
      </c>
      <c r="X29" s="24">
        <v>7</v>
      </c>
      <c r="Y29" s="24">
        <v>6</v>
      </c>
      <c r="Z29" s="24">
        <v>6</v>
      </c>
      <c r="AA29" s="16">
        <f t="shared" si="1"/>
        <v>79</v>
      </c>
      <c r="AB29" s="14">
        <f t="shared" si="2"/>
        <v>133</v>
      </c>
    </row>
    <row r="30" spans="1:28" ht="18" x14ac:dyDescent="0.25">
      <c r="A30" s="14">
        <v>22</v>
      </c>
      <c r="B30" s="14" t="s">
        <v>82</v>
      </c>
      <c r="C30" s="14" t="s">
        <v>157</v>
      </c>
      <c r="D30" s="16" t="s">
        <v>10</v>
      </c>
      <c r="E30" s="16" t="s">
        <v>20</v>
      </c>
      <c r="F30" s="24">
        <v>10</v>
      </c>
      <c r="G30" s="24">
        <v>9</v>
      </c>
      <c r="H30" s="24">
        <v>8</v>
      </c>
      <c r="I30" s="24">
        <v>7</v>
      </c>
      <c r="J30" s="24">
        <v>7</v>
      </c>
      <c r="K30" s="24">
        <v>7</v>
      </c>
      <c r="L30" s="24">
        <v>6</v>
      </c>
      <c r="M30" s="24">
        <v>5</v>
      </c>
      <c r="N30" s="24">
        <v>5</v>
      </c>
      <c r="O30" s="24">
        <v>0</v>
      </c>
      <c r="P30" s="16">
        <f t="shared" si="0"/>
        <v>64</v>
      </c>
      <c r="Q30" s="24">
        <v>9</v>
      </c>
      <c r="R30" s="24">
        <v>9</v>
      </c>
      <c r="S30" s="24">
        <v>9</v>
      </c>
      <c r="T30" s="24">
        <v>9</v>
      </c>
      <c r="U30" s="24">
        <v>8</v>
      </c>
      <c r="V30" s="24">
        <v>8</v>
      </c>
      <c r="W30" s="24">
        <v>7</v>
      </c>
      <c r="X30" s="24">
        <v>0</v>
      </c>
      <c r="Y30" s="24">
        <v>0</v>
      </c>
      <c r="Z30" s="24">
        <v>0</v>
      </c>
      <c r="AA30" s="16">
        <f t="shared" si="1"/>
        <v>59</v>
      </c>
      <c r="AB30" s="14">
        <f t="shared" si="2"/>
        <v>123</v>
      </c>
    </row>
    <row r="31" spans="1:28" ht="18" x14ac:dyDescent="0.25">
      <c r="A31" s="14">
        <v>23</v>
      </c>
      <c r="B31" s="14" t="s">
        <v>129</v>
      </c>
      <c r="C31" s="14">
        <v>3259724</v>
      </c>
      <c r="D31" s="17" t="s">
        <v>7</v>
      </c>
      <c r="E31" s="17" t="s">
        <v>150</v>
      </c>
      <c r="F31" s="24">
        <v>10</v>
      </c>
      <c r="G31" s="24">
        <v>8</v>
      </c>
      <c r="H31" s="24">
        <v>8</v>
      </c>
      <c r="I31" s="24">
        <v>7</v>
      </c>
      <c r="J31" s="24">
        <v>7</v>
      </c>
      <c r="K31" s="24">
        <v>7</v>
      </c>
      <c r="L31" s="24">
        <v>6</v>
      </c>
      <c r="M31" s="24">
        <v>0</v>
      </c>
      <c r="N31" s="24">
        <v>0</v>
      </c>
      <c r="O31" s="24">
        <v>0</v>
      </c>
      <c r="P31" s="16">
        <f t="shared" si="0"/>
        <v>53</v>
      </c>
      <c r="Q31" s="24">
        <v>9</v>
      </c>
      <c r="R31" s="24">
        <v>8</v>
      </c>
      <c r="S31" s="24">
        <v>8</v>
      </c>
      <c r="T31" s="24">
        <v>7</v>
      </c>
      <c r="U31" s="24">
        <v>7</v>
      </c>
      <c r="V31" s="24">
        <v>7</v>
      </c>
      <c r="W31" s="24">
        <v>6</v>
      </c>
      <c r="X31" s="24">
        <v>6</v>
      </c>
      <c r="Y31" s="24">
        <v>6</v>
      </c>
      <c r="Z31" s="24">
        <v>0</v>
      </c>
      <c r="AA31" s="16">
        <f t="shared" si="1"/>
        <v>64</v>
      </c>
      <c r="AB31" s="14">
        <f t="shared" si="2"/>
        <v>117</v>
      </c>
    </row>
    <row r="32" spans="1:28" ht="18" x14ac:dyDescent="0.25">
      <c r="A32" s="14">
        <v>24</v>
      </c>
      <c r="B32" s="14" t="s">
        <v>79</v>
      </c>
      <c r="C32" s="14">
        <v>82481537</v>
      </c>
      <c r="D32" s="16" t="s">
        <v>17</v>
      </c>
      <c r="E32" s="16" t="s">
        <v>18</v>
      </c>
      <c r="F32" s="24">
        <v>10</v>
      </c>
      <c r="G32" s="24">
        <v>9</v>
      </c>
      <c r="H32" s="24">
        <v>8</v>
      </c>
      <c r="I32" s="24">
        <v>8</v>
      </c>
      <c r="J32" s="24">
        <v>5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16">
        <f t="shared" si="0"/>
        <v>40</v>
      </c>
      <c r="Q32" s="24">
        <v>10</v>
      </c>
      <c r="R32" s="24">
        <v>8</v>
      </c>
      <c r="S32" s="24">
        <v>8</v>
      </c>
      <c r="T32" s="24">
        <v>8</v>
      </c>
      <c r="U32" s="24">
        <v>7</v>
      </c>
      <c r="V32" s="24">
        <v>7</v>
      </c>
      <c r="W32" s="24">
        <v>6</v>
      </c>
      <c r="X32" s="24">
        <v>5</v>
      </c>
      <c r="Y32" s="24">
        <v>5</v>
      </c>
      <c r="Z32" s="24">
        <v>0</v>
      </c>
      <c r="AA32" s="16">
        <f t="shared" si="1"/>
        <v>64</v>
      </c>
      <c r="AB32" s="14">
        <f t="shared" si="2"/>
        <v>104</v>
      </c>
    </row>
    <row r="33" spans="1:28" ht="18" x14ac:dyDescent="0.25">
      <c r="A33" s="14">
        <v>25</v>
      </c>
      <c r="B33" s="14"/>
      <c r="C33" s="84">
        <v>82694713</v>
      </c>
      <c r="D33" s="16" t="s">
        <v>200</v>
      </c>
      <c r="E33" s="18" t="s">
        <v>185</v>
      </c>
      <c r="F33" s="24">
        <v>10</v>
      </c>
      <c r="G33" s="24">
        <v>9</v>
      </c>
      <c r="H33" s="24">
        <v>9</v>
      </c>
      <c r="I33" s="24">
        <v>8</v>
      </c>
      <c r="J33" s="24">
        <v>6</v>
      </c>
      <c r="K33" s="24">
        <v>6</v>
      </c>
      <c r="L33" s="24"/>
      <c r="M33" s="24"/>
      <c r="N33" s="24"/>
      <c r="O33" s="24"/>
      <c r="P33" s="16">
        <f t="shared" si="0"/>
        <v>48</v>
      </c>
      <c r="Q33" s="24">
        <v>9</v>
      </c>
      <c r="R33" s="24">
        <v>8</v>
      </c>
      <c r="S33" s="24">
        <v>7</v>
      </c>
      <c r="T33" s="24">
        <v>6</v>
      </c>
      <c r="U33" s="24">
        <v>5</v>
      </c>
      <c r="V33" s="24"/>
      <c r="W33" s="24"/>
      <c r="X33" s="24"/>
      <c r="Y33" s="24"/>
      <c r="Z33" s="24"/>
      <c r="AA33" s="16">
        <f t="shared" si="1"/>
        <v>35</v>
      </c>
      <c r="AB33" s="14">
        <f t="shared" si="2"/>
        <v>83</v>
      </c>
    </row>
    <row r="34" spans="1:28" ht="18" x14ac:dyDescent="0.25">
      <c r="A34" s="14">
        <v>26</v>
      </c>
      <c r="B34" s="14" t="s">
        <v>84</v>
      </c>
      <c r="C34" s="14">
        <v>3215375</v>
      </c>
      <c r="D34" s="16" t="s">
        <v>12</v>
      </c>
      <c r="E34" s="16" t="s">
        <v>20</v>
      </c>
      <c r="F34" s="24">
        <v>9</v>
      </c>
      <c r="G34" s="24">
        <v>9</v>
      </c>
      <c r="H34" s="24">
        <v>6</v>
      </c>
      <c r="I34" s="24">
        <v>5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16">
        <f t="shared" si="0"/>
        <v>29</v>
      </c>
      <c r="Q34" s="24">
        <v>10</v>
      </c>
      <c r="R34" s="24">
        <v>9</v>
      </c>
      <c r="S34" s="24">
        <v>8</v>
      </c>
      <c r="T34" s="24">
        <v>7</v>
      </c>
      <c r="U34" s="24">
        <v>6</v>
      </c>
      <c r="V34" s="24"/>
      <c r="W34" s="24"/>
      <c r="X34" s="24"/>
      <c r="Y34" s="24"/>
      <c r="Z34" s="24"/>
      <c r="AA34" s="16">
        <f t="shared" si="1"/>
        <v>40</v>
      </c>
      <c r="AB34" s="14">
        <f t="shared" si="2"/>
        <v>69</v>
      </c>
    </row>
    <row r="35" spans="1:28" ht="18" x14ac:dyDescent="0.25">
      <c r="A35" s="14">
        <v>27</v>
      </c>
      <c r="B35" s="14" t="s">
        <v>75</v>
      </c>
      <c r="C35" s="14"/>
      <c r="D35" s="17" t="s">
        <v>152</v>
      </c>
      <c r="E35" s="16" t="s">
        <v>2</v>
      </c>
      <c r="F35" s="24">
        <v>9</v>
      </c>
      <c r="G35" s="24">
        <v>7</v>
      </c>
      <c r="H35" s="24">
        <v>7</v>
      </c>
      <c r="I35" s="24"/>
      <c r="J35" s="24"/>
      <c r="K35" s="24"/>
      <c r="L35" s="24"/>
      <c r="M35" s="24"/>
      <c r="N35" s="24"/>
      <c r="O35" s="24"/>
      <c r="P35" s="16">
        <f t="shared" si="0"/>
        <v>23</v>
      </c>
      <c r="Q35" s="24">
        <v>10</v>
      </c>
      <c r="R35" s="24">
        <v>9</v>
      </c>
      <c r="S35" s="24">
        <v>8</v>
      </c>
      <c r="T35" s="24">
        <v>6</v>
      </c>
      <c r="U35" s="24">
        <v>5</v>
      </c>
      <c r="V35" s="24"/>
      <c r="W35" s="24"/>
      <c r="X35" s="24"/>
      <c r="Y35" s="24"/>
      <c r="Z35" s="24"/>
      <c r="AA35" s="16">
        <f t="shared" si="1"/>
        <v>38</v>
      </c>
      <c r="AB35" s="14">
        <f t="shared" si="2"/>
        <v>61</v>
      </c>
    </row>
    <row r="36" spans="1:28" ht="18" x14ac:dyDescent="0.25">
      <c r="A36" s="14">
        <v>28</v>
      </c>
      <c r="B36" s="14" t="s">
        <v>60</v>
      </c>
      <c r="C36" s="14">
        <v>82457824</v>
      </c>
      <c r="D36" s="16" t="s">
        <v>28</v>
      </c>
      <c r="E36" s="16" t="s">
        <v>2</v>
      </c>
      <c r="F36" s="24">
        <v>6</v>
      </c>
      <c r="G36" s="24">
        <v>6</v>
      </c>
      <c r="H36" s="24">
        <v>6</v>
      </c>
      <c r="I36" s="24">
        <v>5</v>
      </c>
      <c r="J36" s="24"/>
      <c r="K36" s="24"/>
      <c r="L36" s="24"/>
      <c r="M36" s="24"/>
      <c r="N36" s="24"/>
      <c r="O36" s="24"/>
      <c r="P36" s="16">
        <f t="shared" si="0"/>
        <v>23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16">
        <f t="shared" si="1"/>
        <v>0</v>
      </c>
      <c r="AB36" s="14">
        <f t="shared" si="2"/>
        <v>23</v>
      </c>
    </row>
    <row r="37" spans="1:28" ht="18" x14ac:dyDescent="0.25">
      <c r="A37" s="86"/>
      <c r="B37" s="86"/>
      <c r="C37" s="86"/>
      <c r="D37" s="88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8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8"/>
      <c r="AB37" s="86"/>
    </row>
    <row r="38" spans="1:28" ht="18" x14ac:dyDescent="0.25">
      <c r="A38" s="86"/>
      <c r="B38" s="86"/>
      <c r="C38" s="86"/>
      <c r="D38" s="88"/>
      <c r="E38" s="88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8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8"/>
      <c r="AB38" s="86"/>
    </row>
    <row r="39" spans="1:28" ht="18" x14ac:dyDescent="0.25">
      <c r="A39" s="86"/>
      <c r="B39" s="86"/>
      <c r="C39" s="86"/>
      <c r="D39" s="90"/>
      <c r="E39" s="8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8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8"/>
      <c r="AB39" s="86"/>
    </row>
    <row r="40" spans="1:28" ht="18" x14ac:dyDescent="0.25">
      <c r="A40" s="86"/>
      <c r="B40" s="86"/>
      <c r="C40" s="86"/>
      <c r="D40" s="90"/>
      <c r="E40" s="88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8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8"/>
      <c r="AB40" s="86"/>
    </row>
    <row r="41" spans="1:28" ht="18" x14ac:dyDescent="0.25">
      <c r="A41" s="86"/>
      <c r="B41" s="86"/>
      <c r="C41" s="86"/>
      <c r="D41" s="90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8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8"/>
      <c r="AB41" s="86"/>
    </row>
    <row r="42" spans="1:28" ht="18" x14ac:dyDescent="0.25">
      <c r="A42" s="86"/>
      <c r="B42" s="86"/>
      <c r="C42" s="86"/>
      <c r="D42" s="90"/>
      <c r="E42" s="88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8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8"/>
      <c r="AB42" s="86"/>
    </row>
    <row r="43" spans="1:28" ht="18" x14ac:dyDescent="0.25">
      <c r="A43" s="86"/>
      <c r="B43" s="86"/>
      <c r="C43" s="86"/>
      <c r="D43" s="88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8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8"/>
      <c r="AB43" s="86"/>
    </row>
    <row r="44" spans="1:28" ht="18" x14ac:dyDescent="0.25">
      <c r="A44" s="86"/>
      <c r="B44" s="86"/>
      <c r="C44" s="86"/>
      <c r="D44" s="91"/>
      <c r="E44" s="9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8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8"/>
      <c r="AB44" s="86"/>
    </row>
    <row r="45" spans="1:28" ht="18" x14ac:dyDescent="0.25">
      <c r="A45" s="86"/>
      <c r="B45" s="86"/>
      <c r="C45" s="86"/>
      <c r="D45" s="88"/>
      <c r="E45" s="8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8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8"/>
      <c r="AB45" s="86"/>
    </row>
    <row r="46" spans="1:28" ht="18" x14ac:dyDescent="0.25">
      <c r="A46" s="86"/>
      <c r="B46" s="86"/>
      <c r="C46" s="86"/>
      <c r="D46" s="88"/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8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8"/>
      <c r="AB46" s="86"/>
    </row>
    <row r="47" spans="1:28" ht="18" x14ac:dyDescent="0.25">
      <c r="A47" s="86"/>
      <c r="B47" s="86"/>
      <c r="C47" s="86"/>
      <c r="D47" s="88"/>
      <c r="E47" s="88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8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8"/>
      <c r="AB47" s="86"/>
    </row>
    <row r="48" spans="1:28" ht="18" x14ac:dyDescent="0.25">
      <c r="A48" s="86"/>
      <c r="B48" s="86"/>
      <c r="C48" s="86"/>
      <c r="D48" s="88"/>
      <c r="E48" s="88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8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8"/>
      <c r="AB48" s="86"/>
    </row>
    <row r="49" spans="1:28" ht="18" x14ac:dyDescent="0.25">
      <c r="A49" s="86"/>
      <c r="B49" s="86"/>
      <c r="C49" s="86"/>
      <c r="D49" s="88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8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8"/>
      <c r="AB49" s="86"/>
    </row>
    <row r="50" spans="1:28" ht="18" x14ac:dyDescent="0.25">
      <c r="A50" s="86"/>
      <c r="B50" s="86"/>
      <c r="C50" s="86"/>
      <c r="D50" s="88"/>
      <c r="E50" s="8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8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8"/>
      <c r="AB50" s="86"/>
    </row>
    <row r="51" spans="1:28" ht="18" x14ac:dyDescent="0.25">
      <c r="A51" s="86"/>
      <c r="B51" s="86"/>
      <c r="C51" s="86"/>
      <c r="D51" s="90"/>
      <c r="E51" s="8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8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8"/>
      <c r="AB51" s="86"/>
    </row>
    <row r="52" spans="1:28" ht="18" x14ac:dyDescent="0.25">
      <c r="A52" s="86"/>
      <c r="B52" s="86"/>
      <c r="C52" s="86"/>
      <c r="D52" s="90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8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8"/>
      <c r="AB52" s="86"/>
    </row>
    <row r="53" spans="1:28" ht="18" x14ac:dyDescent="0.25">
      <c r="A53" s="86"/>
      <c r="B53" s="86"/>
      <c r="C53" s="86"/>
      <c r="D53" s="90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8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8"/>
      <c r="AB53" s="86"/>
    </row>
    <row r="54" spans="1:28" ht="18" x14ac:dyDescent="0.25">
      <c r="A54" s="86"/>
      <c r="B54" s="86"/>
      <c r="C54" s="86"/>
      <c r="D54" s="90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8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8"/>
      <c r="AB54" s="86"/>
    </row>
    <row r="55" spans="1:28" ht="18" x14ac:dyDescent="0.25">
      <c r="A55" s="86"/>
      <c r="B55" s="86"/>
      <c r="C55" s="87"/>
      <c r="D55" s="88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8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8"/>
      <c r="AB55" s="86"/>
    </row>
    <row r="56" spans="1:28" ht="18" x14ac:dyDescent="0.25">
      <c r="A56" s="86"/>
      <c r="B56" s="86"/>
      <c r="C56" s="86"/>
      <c r="D56" s="88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8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8"/>
      <c r="AB56" s="86"/>
    </row>
    <row r="57" spans="1:28" ht="18" x14ac:dyDescent="0.25">
      <c r="A57" s="86"/>
      <c r="B57" s="86"/>
      <c r="C57" s="86"/>
      <c r="D57" s="88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8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8"/>
      <c r="AB57" s="86"/>
    </row>
    <row r="58" spans="1:28" ht="18" x14ac:dyDescent="0.25">
      <c r="A58" s="86"/>
      <c r="B58" s="86"/>
      <c r="C58" s="86"/>
      <c r="D58" s="88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8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8"/>
      <c r="AB58" s="86"/>
    </row>
    <row r="59" spans="1:28" ht="18" x14ac:dyDescent="0.25">
      <c r="A59" s="86"/>
      <c r="B59" s="86"/>
      <c r="C59" s="86"/>
      <c r="D59" s="88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8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8"/>
      <c r="AB59" s="86"/>
    </row>
    <row r="60" spans="1:28" ht="18" x14ac:dyDescent="0.25">
      <c r="A60" s="86"/>
      <c r="B60" s="86"/>
      <c r="C60" s="86"/>
      <c r="D60" s="88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8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8"/>
      <c r="AB60" s="86"/>
    </row>
    <row r="61" spans="1:28" ht="18" x14ac:dyDescent="0.25">
      <c r="A61" s="86"/>
      <c r="B61" s="86"/>
      <c r="C61" s="86"/>
      <c r="D61" s="88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8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8"/>
      <c r="AB61" s="86"/>
    </row>
    <row r="62" spans="1:28" ht="18" x14ac:dyDescent="0.25">
      <c r="A62" s="86"/>
      <c r="B62" s="86"/>
      <c r="C62" s="86"/>
      <c r="D62" s="88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8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8"/>
      <c r="AB62" s="86"/>
    </row>
    <row r="63" spans="1:28" ht="18" x14ac:dyDescent="0.25">
      <c r="A63" s="86"/>
      <c r="B63" s="86"/>
      <c r="C63" s="86"/>
      <c r="D63" s="88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8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8"/>
      <c r="AB63" s="86"/>
    </row>
    <row r="64" spans="1:28" ht="18" x14ac:dyDescent="0.25">
      <c r="A64" s="86"/>
      <c r="B64" s="86"/>
      <c r="C64" s="86"/>
      <c r="D64" s="88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8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8"/>
      <c r="AB64" s="86"/>
    </row>
    <row r="65" spans="1:28" ht="18" x14ac:dyDescent="0.25">
      <c r="A65" s="86"/>
      <c r="B65" s="86"/>
      <c r="C65" s="86"/>
      <c r="D65" s="88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8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8"/>
      <c r="AB65" s="86"/>
    </row>
    <row r="66" spans="1:28" ht="18" x14ac:dyDescent="0.25">
      <c r="A66" s="86"/>
      <c r="B66" s="86"/>
      <c r="C66" s="86"/>
      <c r="D66" s="88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8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8"/>
      <c r="AB66" s="86"/>
    </row>
    <row r="67" spans="1:28" ht="18" x14ac:dyDescent="0.25">
      <c r="A67" s="86"/>
      <c r="B67" s="86"/>
      <c r="C67" s="86"/>
      <c r="D67" s="88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8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8"/>
      <c r="AB67" s="86"/>
    </row>
    <row r="68" spans="1:28" ht="18" x14ac:dyDescent="0.25">
      <c r="A68" s="86"/>
      <c r="B68" s="86"/>
      <c r="C68" s="86"/>
      <c r="D68" s="88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8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8"/>
      <c r="AB68" s="86"/>
    </row>
    <row r="69" spans="1:28" ht="18" x14ac:dyDescent="0.25">
      <c r="A69" s="86"/>
      <c r="B69" s="86"/>
      <c r="C69" s="86"/>
      <c r="D69" s="88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8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8"/>
      <c r="AB69" s="86"/>
    </row>
    <row r="70" spans="1:28" ht="18" x14ac:dyDescent="0.25">
      <c r="A70" s="86"/>
      <c r="B70" s="86"/>
      <c r="C70" s="86"/>
      <c r="D70" s="88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8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8"/>
      <c r="AB70" s="86"/>
    </row>
    <row r="71" spans="1:28" ht="18" x14ac:dyDescent="0.25">
      <c r="A71" s="86"/>
      <c r="B71" s="86"/>
      <c r="C71" s="86"/>
      <c r="D71" s="88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8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8"/>
      <c r="AB71" s="86"/>
    </row>
    <row r="72" spans="1:28" ht="18" x14ac:dyDescent="0.25">
      <c r="A72" s="86"/>
      <c r="B72" s="86"/>
      <c r="C72" s="86"/>
      <c r="D72" s="88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8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8"/>
      <c r="AB72" s="86"/>
    </row>
    <row r="73" spans="1:28" ht="18" x14ac:dyDescent="0.25">
      <c r="A73" s="86"/>
      <c r="B73" s="86"/>
      <c r="C73" s="86"/>
      <c r="D73" s="88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8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8"/>
      <c r="AB73" s="86"/>
    </row>
    <row r="74" spans="1:28" ht="18" x14ac:dyDescent="0.25">
      <c r="A74" s="86"/>
      <c r="B74" s="86"/>
      <c r="C74" s="86"/>
      <c r="D74" s="88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8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8"/>
      <c r="AB74" s="86"/>
    </row>
    <row r="75" spans="1:28" ht="18" x14ac:dyDescent="0.25">
      <c r="A75" s="86"/>
      <c r="B75" s="86"/>
      <c r="C75" s="86"/>
      <c r="D75" s="88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8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8"/>
      <c r="AB75" s="86"/>
    </row>
    <row r="76" spans="1:28" ht="18" x14ac:dyDescent="0.25">
      <c r="A76" s="86"/>
      <c r="B76" s="86"/>
      <c r="C76" s="86"/>
      <c r="D76" s="88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8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8"/>
      <c r="AB76" s="86"/>
    </row>
    <row r="77" spans="1:28" ht="18" x14ac:dyDescent="0.25">
      <c r="A77" s="86"/>
      <c r="B77" s="86"/>
      <c r="C77" s="86"/>
      <c r="D77" s="88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8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8"/>
      <c r="AB77" s="86"/>
    </row>
    <row r="78" spans="1:28" ht="18" x14ac:dyDescent="0.25">
      <c r="A78" s="86"/>
      <c r="B78" s="86"/>
      <c r="C78" s="86"/>
      <c r="D78" s="88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8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8"/>
      <c r="AB78" s="86"/>
    </row>
    <row r="79" spans="1:28" ht="18" x14ac:dyDescent="0.25">
      <c r="A79" s="86"/>
      <c r="B79" s="86"/>
      <c r="C79" s="86"/>
      <c r="D79" s="88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8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8"/>
      <c r="AB79" s="86"/>
    </row>
    <row r="80" spans="1:28" ht="18" x14ac:dyDescent="0.25">
      <c r="A80" s="86"/>
      <c r="B80" s="86"/>
      <c r="C80" s="86"/>
      <c r="D80" s="88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8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8"/>
      <c r="AB80" s="86"/>
    </row>
    <row r="81" spans="1:28" ht="18" x14ac:dyDescent="0.25">
      <c r="A81" s="86"/>
      <c r="B81" s="86"/>
      <c r="C81" s="86"/>
      <c r="D81" s="88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8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8"/>
      <c r="AB81" s="86"/>
    </row>
    <row r="82" spans="1:28" ht="18" x14ac:dyDescent="0.25">
      <c r="A82" s="86"/>
      <c r="B82" s="86"/>
      <c r="C82" s="86"/>
      <c r="D82" s="88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8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8"/>
      <c r="AB82" s="86"/>
    </row>
    <row r="83" spans="1:28" ht="18" x14ac:dyDescent="0.25">
      <c r="A83" s="86"/>
      <c r="B83" s="86"/>
      <c r="C83" s="86"/>
      <c r="D83" s="88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8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8"/>
      <c r="AB83" s="86"/>
    </row>
    <row r="84" spans="1:28" ht="18" x14ac:dyDescent="0.25">
      <c r="A84" s="86"/>
      <c r="B84" s="86"/>
      <c r="C84" s="86"/>
      <c r="D84" s="88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8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8"/>
      <c r="AB84" s="86"/>
    </row>
    <row r="85" spans="1:28" ht="18" x14ac:dyDescent="0.25">
      <c r="A85" s="86"/>
      <c r="B85" s="86"/>
      <c r="C85" s="86"/>
      <c r="D85" s="88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8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8"/>
      <c r="AB85" s="86"/>
    </row>
    <row r="86" spans="1:28" ht="18" x14ac:dyDescent="0.25">
      <c r="A86" s="86"/>
      <c r="B86" s="86"/>
      <c r="C86" s="86"/>
      <c r="D86" s="88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8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8"/>
      <c r="AB86" s="86"/>
    </row>
    <row r="87" spans="1:28" ht="18" x14ac:dyDescent="0.25">
      <c r="A87" s="86"/>
      <c r="B87" s="86"/>
      <c r="C87" s="86"/>
      <c r="D87" s="88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8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8"/>
      <c r="AB87" s="86"/>
    </row>
    <row r="88" spans="1:28" ht="18" x14ac:dyDescent="0.25">
      <c r="A88" s="86"/>
      <c r="B88" s="86"/>
      <c r="C88" s="86"/>
      <c r="D88" s="88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8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8"/>
      <c r="AB88" s="86"/>
    </row>
    <row r="89" spans="1:28" ht="18" x14ac:dyDescent="0.25">
      <c r="A89" s="86"/>
      <c r="B89" s="86"/>
      <c r="C89" s="86"/>
      <c r="D89" s="88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8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8"/>
      <c r="AB89" s="86"/>
    </row>
    <row r="90" spans="1:28" ht="18" x14ac:dyDescent="0.25">
      <c r="A90" s="86"/>
      <c r="B90" s="86"/>
      <c r="C90" s="87"/>
      <c r="D90" s="88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8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8"/>
      <c r="AB90" s="86"/>
    </row>
    <row r="91" spans="1:28" ht="18" x14ac:dyDescent="0.25">
      <c r="A91" s="86"/>
      <c r="B91" s="86"/>
      <c r="C91" s="86"/>
      <c r="D91" s="88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8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8"/>
      <c r="AB91" s="86"/>
    </row>
    <row r="92" spans="1:28" ht="18" x14ac:dyDescent="0.25">
      <c r="A92" s="86"/>
      <c r="B92" s="86"/>
      <c r="C92" s="86"/>
      <c r="D92" s="88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8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8"/>
      <c r="AB92" s="86"/>
    </row>
    <row r="93" spans="1:28" ht="18" x14ac:dyDescent="0.25">
      <c r="A93" s="86"/>
      <c r="B93" s="86"/>
      <c r="C93" s="86"/>
      <c r="D93" s="88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8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8"/>
      <c r="AB93" s="86"/>
    </row>
    <row r="94" spans="1:28" ht="18" x14ac:dyDescent="0.25">
      <c r="A94" s="86"/>
      <c r="B94" s="86"/>
      <c r="C94" s="86"/>
      <c r="D94" s="88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8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8"/>
      <c r="AB94" s="86"/>
    </row>
    <row r="95" spans="1:28" ht="18" x14ac:dyDescent="0.25">
      <c r="A95" s="86"/>
      <c r="B95" s="86"/>
      <c r="C95" s="86"/>
      <c r="D95" s="90"/>
      <c r="E95" s="90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8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8"/>
      <c r="AB95" s="86"/>
    </row>
    <row r="96" spans="1:28" ht="18" x14ac:dyDescent="0.25">
      <c r="A96" s="86"/>
      <c r="B96" s="86"/>
      <c r="C96" s="87"/>
      <c r="D96" s="88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8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8"/>
      <c r="AB96" s="86"/>
    </row>
    <row r="97" spans="1:28" ht="18" x14ac:dyDescent="0.25">
      <c r="A97" s="86"/>
      <c r="B97" s="86"/>
      <c r="C97" s="87"/>
      <c r="D97" s="88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8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8"/>
      <c r="AB97" s="86"/>
    </row>
    <row r="98" spans="1:28" ht="18" x14ac:dyDescent="0.25">
      <c r="A98" s="86"/>
      <c r="B98" s="86"/>
      <c r="C98" s="87"/>
      <c r="D98" s="88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8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8"/>
      <c r="AB98" s="86"/>
    </row>
    <row r="99" spans="1:28" ht="18" x14ac:dyDescent="0.25">
      <c r="A99" s="86"/>
      <c r="B99" s="86"/>
      <c r="C99" s="87"/>
      <c r="D99" s="88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8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8"/>
      <c r="AB99" s="86"/>
    </row>
    <row r="100" spans="1:28" ht="18" x14ac:dyDescent="0.25">
      <c r="A100" s="86"/>
      <c r="B100" s="86"/>
      <c r="C100" s="87"/>
      <c r="D100" s="88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8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8"/>
      <c r="AB100" s="86"/>
    </row>
    <row r="101" spans="1:28" ht="18" x14ac:dyDescent="0.25">
      <c r="A101" s="86"/>
      <c r="B101" s="86"/>
      <c r="C101" s="87"/>
      <c r="D101" s="88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8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8"/>
      <c r="AB101" s="86"/>
    </row>
    <row r="102" spans="1:28" ht="18" x14ac:dyDescent="0.25">
      <c r="A102" s="86"/>
      <c r="B102" s="86"/>
      <c r="C102" s="86"/>
      <c r="D102" s="88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8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8"/>
      <c r="AB102" s="86"/>
    </row>
    <row r="103" spans="1:28" ht="18" x14ac:dyDescent="0.25">
      <c r="A103" s="86"/>
      <c r="B103" s="86"/>
      <c r="C103" s="86"/>
      <c r="D103" s="88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8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8"/>
      <c r="AB103" s="86"/>
    </row>
    <row r="104" spans="1:28" ht="18" x14ac:dyDescent="0.25">
      <c r="A104" s="86"/>
      <c r="B104" s="86"/>
      <c r="C104" s="87"/>
      <c r="D104" s="88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8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8"/>
      <c r="AB104" s="86"/>
    </row>
    <row r="105" spans="1:28" ht="18" x14ac:dyDescent="0.25">
      <c r="A105" s="86"/>
      <c r="B105" s="86"/>
      <c r="C105" s="86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8"/>
      <c r="AB105" s="86"/>
    </row>
    <row r="106" spans="1:28" ht="18" x14ac:dyDescent="0.25">
      <c r="A106" s="86"/>
      <c r="B106" s="86"/>
      <c r="C106" s="86"/>
      <c r="D106" s="90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8"/>
      <c r="AB106" s="86"/>
    </row>
    <row r="107" spans="1:28" ht="18" x14ac:dyDescent="0.25">
      <c r="A107" s="86"/>
      <c r="B107" s="86"/>
      <c r="C107" s="86"/>
      <c r="D107" s="90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8"/>
      <c r="AB107" s="86"/>
    </row>
  </sheetData>
  <sortState ref="B9:AB58">
    <sortCondition descending="1" ref="AB9:AB58"/>
    <sortCondition descending="1" ref="AA9:AA58"/>
  </sortState>
  <mergeCells count="12">
    <mergeCell ref="A2:AB4"/>
    <mergeCell ref="P5:P7"/>
    <mergeCell ref="AA5:AA7"/>
    <mergeCell ref="AB5:AB7"/>
    <mergeCell ref="F6:O6"/>
    <mergeCell ref="Q5:Z5"/>
    <mergeCell ref="A5:A7"/>
    <mergeCell ref="B5:B7"/>
    <mergeCell ref="C5:C7"/>
    <mergeCell ref="D5:D7"/>
    <mergeCell ref="E5:E7"/>
    <mergeCell ref="F5:O5"/>
  </mergeCells>
  <pageMargins left="0.7" right="0.7" top="0.75" bottom="0.75" header="0.3" footer="0.3"/>
  <pageSetup paperSize="9" scale="57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13"/>
  <sheetViews>
    <sheetView zoomScale="85" zoomScaleNormal="85" workbookViewId="0">
      <selection activeCell="G20" sqref="G20"/>
    </sheetView>
  </sheetViews>
  <sheetFormatPr baseColWidth="10" defaultRowHeight="15" x14ac:dyDescent="0.25"/>
  <cols>
    <col min="1" max="1" width="6.85546875" customWidth="1"/>
    <col min="2" max="2" width="11.42578125" customWidth="1"/>
    <col min="3" max="3" width="16.7109375" customWidth="1"/>
    <col min="4" max="4" width="34" customWidth="1"/>
    <col min="5" max="5" width="24.85546875" customWidth="1"/>
    <col min="6" max="15" width="5.7109375" customWidth="1"/>
    <col min="16" max="20" width="6.7109375" customWidth="1"/>
    <col min="21" max="21" width="8.5703125" customWidth="1"/>
  </cols>
  <sheetData>
    <row r="2" spans="1:22" ht="20.25" customHeight="1" x14ac:dyDescent="0.25">
      <c r="A2" s="116" t="s">
        <v>100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20.25" customHeight="1" x14ac:dyDescent="0.25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ht="20.25" customHeight="1" x14ac:dyDescent="0.25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</row>
    <row r="5" spans="1:22" ht="20.25" x14ac:dyDescent="0.3">
      <c r="A5" s="122" t="s">
        <v>62</v>
      </c>
      <c r="B5" s="122" t="s">
        <v>76</v>
      </c>
      <c r="C5" s="152" t="s">
        <v>3</v>
      </c>
      <c r="D5" s="128" t="s">
        <v>13</v>
      </c>
      <c r="E5" s="131" t="s">
        <v>0</v>
      </c>
      <c r="F5" s="146" t="s">
        <v>63</v>
      </c>
      <c r="G5" s="147"/>
      <c r="H5" s="147"/>
      <c r="I5" s="147"/>
      <c r="J5" s="147"/>
      <c r="K5" s="147"/>
      <c r="L5" s="147"/>
      <c r="M5" s="147"/>
      <c r="N5" s="147"/>
      <c r="O5" s="148"/>
      <c r="P5" s="122" t="s">
        <v>66</v>
      </c>
      <c r="Q5" s="137" t="s">
        <v>68</v>
      </c>
      <c r="R5" s="138"/>
      <c r="S5" s="138"/>
      <c r="T5" s="139"/>
      <c r="U5" s="122" t="s">
        <v>67</v>
      </c>
      <c r="V5" s="155" t="s">
        <v>71</v>
      </c>
    </row>
    <row r="6" spans="1:22" ht="90.75" customHeight="1" x14ac:dyDescent="0.25">
      <c r="A6" s="123"/>
      <c r="B6" s="123"/>
      <c r="C6" s="153"/>
      <c r="D6" s="129"/>
      <c r="E6" s="132"/>
      <c r="F6" s="134"/>
      <c r="G6" s="135"/>
      <c r="H6" s="135"/>
      <c r="I6" s="135"/>
      <c r="J6" s="135"/>
      <c r="K6" s="135"/>
      <c r="L6" s="135"/>
      <c r="M6" s="135"/>
      <c r="N6" s="135"/>
      <c r="O6" s="136"/>
      <c r="P6" s="123"/>
      <c r="Q6" s="32" t="s">
        <v>64</v>
      </c>
      <c r="R6" s="31" t="s">
        <v>64</v>
      </c>
      <c r="S6" s="31" t="s">
        <v>65</v>
      </c>
      <c r="T6" s="22" t="s">
        <v>65</v>
      </c>
      <c r="U6" s="123"/>
      <c r="V6" s="156"/>
    </row>
    <row r="7" spans="1:22" ht="40.5" customHeight="1" x14ac:dyDescent="0.25">
      <c r="A7" s="124"/>
      <c r="B7" s="124"/>
      <c r="C7" s="154"/>
      <c r="D7" s="130"/>
      <c r="E7" s="133"/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124"/>
      <c r="Q7" s="20"/>
      <c r="R7" s="13"/>
      <c r="S7" s="13"/>
      <c r="T7" s="23"/>
      <c r="U7" s="124"/>
      <c r="V7" s="157"/>
    </row>
    <row r="8" spans="1:22" ht="18" x14ac:dyDescent="0.25">
      <c r="A8" s="14"/>
      <c r="B8" s="14" t="s">
        <v>112</v>
      </c>
      <c r="C8" s="14" t="s">
        <v>116</v>
      </c>
      <c r="D8" s="16" t="s">
        <v>117</v>
      </c>
      <c r="E8" s="16" t="s">
        <v>118</v>
      </c>
      <c r="F8" s="24">
        <v>10</v>
      </c>
      <c r="G8" s="24">
        <v>10</v>
      </c>
      <c r="H8" s="24">
        <v>10</v>
      </c>
      <c r="I8" s="24">
        <v>10</v>
      </c>
      <c r="J8" s="24">
        <v>10</v>
      </c>
      <c r="K8" s="24">
        <v>10</v>
      </c>
      <c r="L8" s="24">
        <v>10</v>
      </c>
      <c r="M8" s="24">
        <v>10</v>
      </c>
      <c r="N8" s="24">
        <v>10</v>
      </c>
      <c r="O8" s="24">
        <v>10</v>
      </c>
      <c r="P8" s="16">
        <f>SUM(F8:O8)</f>
        <v>100</v>
      </c>
      <c r="Q8" s="24">
        <v>25</v>
      </c>
      <c r="R8" s="24">
        <v>25</v>
      </c>
      <c r="S8" s="24">
        <v>25</v>
      </c>
      <c r="T8" s="24">
        <v>25</v>
      </c>
      <c r="U8" s="16">
        <f t="shared" ref="U8:U16" si="0">SUM(Q8:T8)</f>
        <v>100</v>
      </c>
      <c r="V8" s="14">
        <f>SUM(U8,P8)</f>
        <v>200</v>
      </c>
    </row>
    <row r="9" spans="1:22" ht="18" x14ac:dyDescent="0.25">
      <c r="A9" s="14">
        <v>1</v>
      </c>
      <c r="B9" s="14" t="s">
        <v>78</v>
      </c>
      <c r="C9" s="14" t="s">
        <v>156</v>
      </c>
      <c r="D9" s="16" t="s">
        <v>27</v>
      </c>
      <c r="E9" s="16" t="s">
        <v>20</v>
      </c>
      <c r="F9" s="24">
        <v>10</v>
      </c>
      <c r="G9" s="24">
        <v>10</v>
      </c>
      <c r="H9" s="24">
        <v>9</v>
      </c>
      <c r="I9" s="24">
        <v>9</v>
      </c>
      <c r="J9" s="24">
        <v>8</v>
      </c>
      <c r="K9" s="24">
        <v>8</v>
      </c>
      <c r="L9" s="24">
        <v>8</v>
      </c>
      <c r="M9" s="24">
        <v>8</v>
      </c>
      <c r="N9" s="24">
        <v>7</v>
      </c>
      <c r="O9" s="24">
        <v>6</v>
      </c>
      <c r="P9" s="16">
        <f xml:space="preserve"> SUM(F9:O9)</f>
        <v>83</v>
      </c>
      <c r="Q9" s="24">
        <v>20</v>
      </c>
      <c r="R9" s="24">
        <v>20</v>
      </c>
      <c r="S9" s="24">
        <v>10</v>
      </c>
      <c r="T9" s="24">
        <v>20</v>
      </c>
      <c r="U9" s="16">
        <f t="shared" si="0"/>
        <v>70</v>
      </c>
      <c r="V9" s="14">
        <f t="shared" ref="V9:V16" si="1">P9+U9</f>
        <v>153</v>
      </c>
    </row>
    <row r="10" spans="1:22" ht="18" x14ac:dyDescent="0.25">
      <c r="A10" s="14">
        <v>2</v>
      </c>
      <c r="B10" s="14" t="s">
        <v>95</v>
      </c>
      <c r="C10" s="14" t="s">
        <v>38</v>
      </c>
      <c r="D10" s="16" t="s">
        <v>37</v>
      </c>
      <c r="E10" s="16" t="s">
        <v>44</v>
      </c>
      <c r="F10" s="24">
        <v>10</v>
      </c>
      <c r="G10" s="24">
        <v>10</v>
      </c>
      <c r="H10" s="24">
        <v>10</v>
      </c>
      <c r="I10" s="24">
        <v>9</v>
      </c>
      <c r="J10" s="24">
        <v>9</v>
      </c>
      <c r="K10" s="24">
        <v>7</v>
      </c>
      <c r="L10" s="24">
        <v>7</v>
      </c>
      <c r="M10" s="24">
        <v>6</v>
      </c>
      <c r="N10" s="24">
        <v>6</v>
      </c>
      <c r="O10" s="24">
        <v>5</v>
      </c>
      <c r="P10" s="16">
        <f t="shared" ref="P10:P16" si="2">SUM(F10:O10)</f>
        <v>79</v>
      </c>
      <c r="Q10" s="24">
        <v>15</v>
      </c>
      <c r="R10" s="24">
        <v>15</v>
      </c>
      <c r="S10" s="24">
        <v>20</v>
      </c>
      <c r="T10" s="24">
        <v>20</v>
      </c>
      <c r="U10" s="16">
        <f t="shared" si="0"/>
        <v>70</v>
      </c>
      <c r="V10" s="14">
        <f t="shared" si="1"/>
        <v>149</v>
      </c>
    </row>
    <row r="11" spans="1:22" ht="18" x14ac:dyDescent="0.25">
      <c r="A11" s="14">
        <v>3</v>
      </c>
      <c r="B11" s="14" t="s">
        <v>125</v>
      </c>
      <c r="C11" s="14">
        <v>82447918</v>
      </c>
      <c r="D11" s="16" t="s">
        <v>126</v>
      </c>
      <c r="E11" s="16" t="s">
        <v>127</v>
      </c>
      <c r="F11" s="24">
        <v>10</v>
      </c>
      <c r="G11" s="24">
        <v>10</v>
      </c>
      <c r="H11" s="24">
        <v>10</v>
      </c>
      <c r="I11" s="24">
        <v>9</v>
      </c>
      <c r="J11" s="24">
        <v>9</v>
      </c>
      <c r="K11" s="24">
        <v>8</v>
      </c>
      <c r="L11" s="24">
        <v>8</v>
      </c>
      <c r="M11" s="24">
        <v>8</v>
      </c>
      <c r="N11" s="24">
        <v>7</v>
      </c>
      <c r="O11" s="24">
        <v>7</v>
      </c>
      <c r="P11" s="16">
        <f t="shared" si="2"/>
        <v>86</v>
      </c>
      <c r="Q11" s="24">
        <v>10</v>
      </c>
      <c r="R11" s="24">
        <v>25</v>
      </c>
      <c r="S11" s="24">
        <v>10</v>
      </c>
      <c r="T11" s="24">
        <v>10</v>
      </c>
      <c r="U11" s="16">
        <f t="shared" si="0"/>
        <v>55</v>
      </c>
      <c r="V11" s="14">
        <f t="shared" si="1"/>
        <v>141</v>
      </c>
    </row>
    <row r="12" spans="1:22" ht="18" x14ac:dyDescent="0.25">
      <c r="A12" s="14">
        <v>4</v>
      </c>
      <c r="B12" s="14" t="s">
        <v>79</v>
      </c>
      <c r="C12" s="14">
        <v>82481537</v>
      </c>
      <c r="D12" s="16" t="s">
        <v>17</v>
      </c>
      <c r="E12" s="16" t="s">
        <v>18</v>
      </c>
      <c r="F12" s="24">
        <v>10</v>
      </c>
      <c r="G12" s="24">
        <v>10</v>
      </c>
      <c r="H12" s="24">
        <v>10</v>
      </c>
      <c r="I12" s="24">
        <v>10</v>
      </c>
      <c r="J12" s="24">
        <v>9</v>
      </c>
      <c r="K12" s="24">
        <v>9</v>
      </c>
      <c r="L12" s="24">
        <v>8</v>
      </c>
      <c r="M12" s="24">
        <v>8</v>
      </c>
      <c r="N12" s="24">
        <v>8</v>
      </c>
      <c r="O12" s="24">
        <v>6</v>
      </c>
      <c r="P12" s="16">
        <f t="shared" si="2"/>
        <v>88</v>
      </c>
      <c r="Q12" s="24">
        <v>0</v>
      </c>
      <c r="R12" s="24">
        <v>15</v>
      </c>
      <c r="S12" s="24">
        <v>10</v>
      </c>
      <c r="T12" s="24">
        <v>0</v>
      </c>
      <c r="U12" s="16">
        <f t="shared" si="0"/>
        <v>25</v>
      </c>
      <c r="V12" s="14">
        <f t="shared" si="1"/>
        <v>113</v>
      </c>
    </row>
    <row r="13" spans="1:22" ht="18" x14ac:dyDescent="0.25">
      <c r="A13" s="14">
        <v>5</v>
      </c>
      <c r="B13" s="14" t="s">
        <v>82</v>
      </c>
      <c r="C13" s="14" t="s">
        <v>157</v>
      </c>
      <c r="D13" s="16" t="s">
        <v>10</v>
      </c>
      <c r="E13" s="16" t="s">
        <v>20</v>
      </c>
      <c r="F13" s="24">
        <v>10</v>
      </c>
      <c r="G13" s="24">
        <v>10</v>
      </c>
      <c r="H13" s="24">
        <v>9</v>
      </c>
      <c r="I13" s="24">
        <v>9</v>
      </c>
      <c r="J13" s="24">
        <v>9</v>
      </c>
      <c r="K13" s="24">
        <v>9</v>
      </c>
      <c r="L13" s="24">
        <v>7</v>
      </c>
      <c r="M13" s="24">
        <v>7</v>
      </c>
      <c r="N13" s="24">
        <v>6</v>
      </c>
      <c r="O13" s="24">
        <v>4</v>
      </c>
      <c r="P13" s="16">
        <f t="shared" si="2"/>
        <v>80</v>
      </c>
      <c r="Q13" s="24">
        <v>10</v>
      </c>
      <c r="R13" s="24">
        <v>5</v>
      </c>
      <c r="S13" s="24">
        <v>5</v>
      </c>
      <c r="T13" s="24">
        <v>5</v>
      </c>
      <c r="U13" s="16">
        <f t="shared" si="0"/>
        <v>25</v>
      </c>
      <c r="V13" s="14">
        <f t="shared" si="1"/>
        <v>105</v>
      </c>
    </row>
    <row r="14" spans="1:22" ht="18" x14ac:dyDescent="0.25">
      <c r="A14" s="14">
        <v>6</v>
      </c>
      <c r="B14" s="14" t="s">
        <v>145</v>
      </c>
      <c r="C14" s="14">
        <v>82578700</v>
      </c>
      <c r="D14" s="85" t="s">
        <v>146</v>
      </c>
      <c r="E14" s="16" t="s">
        <v>198</v>
      </c>
      <c r="F14" s="24">
        <v>8</v>
      </c>
      <c r="G14" s="24">
        <v>8</v>
      </c>
      <c r="H14" s="24">
        <v>7</v>
      </c>
      <c r="I14" s="24">
        <v>6</v>
      </c>
      <c r="J14" s="24">
        <v>6</v>
      </c>
      <c r="K14" s="24">
        <v>6</v>
      </c>
      <c r="L14" s="24">
        <v>4</v>
      </c>
      <c r="M14" s="24">
        <v>3</v>
      </c>
      <c r="N14" s="24">
        <v>0</v>
      </c>
      <c r="O14" s="24">
        <v>0</v>
      </c>
      <c r="P14" s="16">
        <f t="shared" si="2"/>
        <v>48</v>
      </c>
      <c r="Q14" s="24">
        <v>10</v>
      </c>
      <c r="R14" s="24">
        <v>20</v>
      </c>
      <c r="S14" s="24">
        <v>0</v>
      </c>
      <c r="T14" s="24">
        <v>10</v>
      </c>
      <c r="U14" s="16">
        <f t="shared" si="0"/>
        <v>40</v>
      </c>
      <c r="V14" s="14">
        <f t="shared" si="1"/>
        <v>88</v>
      </c>
    </row>
    <row r="15" spans="1:22" ht="18" x14ac:dyDescent="0.25">
      <c r="A15" s="14">
        <v>7</v>
      </c>
      <c r="B15" s="14" t="s">
        <v>88</v>
      </c>
      <c r="C15" s="14">
        <v>2578065</v>
      </c>
      <c r="D15" s="18" t="s">
        <v>32</v>
      </c>
      <c r="E15" s="18" t="s">
        <v>29</v>
      </c>
      <c r="F15" s="24">
        <v>9</v>
      </c>
      <c r="G15" s="24">
        <v>7</v>
      </c>
      <c r="H15" s="24">
        <v>6</v>
      </c>
      <c r="I15" s="24">
        <v>6</v>
      </c>
      <c r="J15" s="24">
        <v>4</v>
      </c>
      <c r="K15" s="24">
        <v>4</v>
      </c>
      <c r="L15" s="24">
        <v>4</v>
      </c>
      <c r="M15" s="24">
        <v>4</v>
      </c>
      <c r="N15" s="24">
        <v>1</v>
      </c>
      <c r="O15" s="24">
        <v>0</v>
      </c>
      <c r="P15" s="16">
        <f t="shared" si="2"/>
        <v>45</v>
      </c>
      <c r="Q15" s="24">
        <v>10</v>
      </c>
      <c r="R15" s="24">
        <v>5</v>
      </c>
      <c r="S15" s="24">
        <v>10</v>
      </c>
      <c r="T15" s="24">
        <v>15</v>
      </c>
      <c r="U15" s="16">
        <f t="shared" si="0"/>
        <v>40</v>
      </c>
      <c r="V15" s="14">
        <f t="shared" si="1"/>
        <v>85</v>
      </c>
    </row>
    <row r="16" spans="1:22" ht="18" x14ac:dyDescent="0.25">
      <c r="A16" s="14">
        <v>8</v>
      </c>
      <c r="B16" s="14" t="s">
        <v>84</v>
      </c>
      <c r="C16" s="14">
        <v>3215375</v>
      </c>
      <c r="D16" s="16" t="s">
        <v>12</v>
      </c>
      <c r="E16" s="16" t="s">
        <v>20</v>
      </c>
      <c r="F16" s="24">
        <v>7</v>
      </c>
      <c r="G16" s="24">
        <v>7</v>
      </c>
      <c r="H16" s="24">
        <v>6</v>
      </c>
      <c r="I16" s="24">
        <v>4</v>
      </c>
      <c r="J16" s="24">
        <v>3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16">
        <f t="shared" si="2"/>
        <v>27</v>
      </c>
      <c r="Q16" s="24">
        <v>0</v>
      </c>
      <c r="R16" s="24">
        <v>0</v>
      </c>
      <c r="S16" s="24">
        <v>10</v>
      </c>
      <c r="T16" s="24">
        <v>5</v>
      </c>
      <c r="U16" s="16">
        <f t="shared" si="0"/>
        <v>15</v>
      </c>
      <c r="V16" s="14">
        <f t="shared" si="1"/>
        <v>42</v>
      </c>
    </row>
    <row r="17" spans="1:22" ht="18" x14ac:dyDescent="0.25">
      <c r="A17" s="86"/>
      <c r="B17" s="86"/>
      <c r="C17" s="87"/>
      <c r="D17" s="88"/>
      <c r="E17" s="88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8"/>
      <c r="Q17" s="89"/>
      <c r="R17" s="89"/>
      <c r="S17" s="89"/>
      <c r="T17" s="89"/>
      <c r="U17" s="88"/>
      <c r="V17" s="86"/>
    </row>
    <row r="18" spans="1:22" ht="18" x14ac:dyDescent="0.25">
      <c r="A18" s="86"/>
      <c r="B18" s="86"/>
      <c r="C18" s="86"/>
      <c r="D18" s="88"/>
      <c r="E18" s="88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8"/>
      <c r="Q18" s="89"/>
      <c r="R18" s="89"/>
      <c r="S18" s="89"/>
      <c r="T18" s="89"/>
      <c r="U18" s="88"/>
      <c r="V18" s="86"/>
    </row>
    <row r="19" spans="1:22" ht="18" x14ac:dyDescent="0.25">
      <c r="A19" s="86"/>
      <c r="B19" s="86"/>
      <c r="C19" s="86"/>
      <c r="D19" s="88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8"/>
      <c r="Q19" s="89"/>
      <c r="R19" s="89"/>
      <c r="S19" s="89"/>
      <c r="T19" s="89"/>
      <c r="U19" s="88"/>
      <c r="V19" s="86"/>
    </row>
    <row r="20" spans="1:22" ht="18" x14ac:dyDescent="0.25">
      <c r="A20" s="86"/>
      <c r="B20" s="86"/>
      <c r="C20" s="86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8"/>
      <c r="Q20" s="89"/>
      <c r="R20" s="89"/>
      <c r="S20" s="89"/>
      <c r="T20" s="89"/>
      <c r="U20" s="88"/>
      <c r="V20" s="86"/>
    </row>
    <row r="21" spans="1:22" ht="18" x14ac:dyDescent="0.25">
      <c r="A21" s="86"/>
      <c r="B21" s="86"/>
      <c r="C21" s="86"/>
      <c r="D21" s="88"/>
      <c r="E21" s="88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8"/>
      <c r="Q21" s="89"/>
      <c r="R21" s="89"/>
      <c r="S21" s="89"/>
      <c r="T21" s="89"/>
      <c r="U21" s="88"/>
      <c r="V21" s="86"/>
    </row>
    <row r="22" spans="1:22" ht="18" x14ac:dyDescent="0.25">
      <c r="A22" s="86"/>
      <c r="B22" s="86"/>
      <c r="C22" s="86"/>
      <c r="D22" s="90"/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8"/>
      <c r="Q22" s="89"/>
      <c r="R22" s="89"/>
      <c r="S22" s="89"/>
      <c r="T22" s="89"/>
      <c r="U22" s="88"/>
      <c r="V22" s="86"/>
    </row>
    <row r="23" spans="1:22" ht="18" x14ac:dyDescent="0.25">
      <c r="A23" s="86"/>
      <c r="B23" s="86"/>
      <c r="C23" s="86"/>
      <c r="D23" s="90"/>
      <c r="E23" s="88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8"/>
      <c r="Q23" s="89"/>
      <c r="R23" s="89"/>
      <c r="S23" s="89"/>
      <c r="T23" s="89"/>
      <c r="U23" s="88"/>
      <c r="V23" s="86"/>
    </row>
    <row r="24" spans="1:22" ht="18" x14ac:dyDescent="0.25">
      <c r="A24" s="86"/>
      <c r="B24" s="86"/>
      <c r="C24" s="86"/>
      <c r="D24" s="90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8"/>
      <c r="Q24" s="89"/>
      <c r="R24" s="89"/>
      <c r="S24" s="89"/>
      <c r="T24" s="89"/>
      <c r="U24" s="88"/>
      <c r="V24" s="86"/>
    </row>
    <row r="25" spans="1:22" ht="18" x14ac:dyDescent="0.25">
      <c r="A25" s="86"/>
      <c r="B25" s="86"/>
      <c r="C25" s="86"/>
      <c r="D25" s="90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8"/>
      <c r="Q25" s="89"/>
      <c r="R25" s="89"/>
      <c r="S25" s="89"/>
      <c r="T25" s="89"/>
      <c r="U25" s="88"/>
      <c r="V25" s="86"/>
    </row>
    <row r="26" spans="1:22" ht="18" x14ac:dyDescent="0.25">
      <c r="A26" s="86"/>
      <c r="B26" s="86"/>
      <c r="C26" s="86"/>
      <c r="D26" s="90"/>
      <c r="E26" s="88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8"/>
      <c r="Q26" s="89"/>
      <c r="R26" s="89"/>
      <c r="S26" s="89"/>
      <c r="T26" s="89"/>
      <c r="U26" s="88"/>
      <c r="V26" s="86"/>
    </row>
    <row r="27" spans="1:22" ht="18" x14ac:dyDescent="0.25">
      <c r="A27" s="86"/>
      <c r="B27" s="86"/>
      <c r="C27" s="86"/>
      <c r="D27" s="88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8"/>
      <c r="Q27" s="89"/>
      <c r="R27" s="89"/>
      <c r="S27" s="89"/>
      <c r="T27" s="89"/>
      <c r="U27" s="88"/>
      <c r="V27" s="86"/>
    </row>
    <row r="28" spans="1:22" ht="18" x14ac:dyDescent="0.25">
      <c r="A28" s="86"/>
      <c r="B28" s="86"/>
      <c r="C28" s="86"/>
      <c r="D28" s="88"/>
      <c r="E28" s="88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8"/>
      <c r="Q28" s="89"/>
      <c r="R28" s="89"/>
      <c r="S28" s="89"/>
      <c r="T28" s="89"/>
      <c r="U28" s="88"/>
      <c r="V28" s="86"/>
    </row>
    <row r="29" spans="1:22" ht="18" x14ac:dyDescent="0.25">
      <c r="A29" s="86"/>
      <c r="B29" s="86"/>
      <c r="C29" s="86"/>
      <c r="D29" s="91"/>
      <c r="E29" s="9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8"/>
      <c r="Q29" s="89"/>
      <c r="R29" s="89"/>
      <c r="S29" s="89"/>
      <c r="T29" s="89"/>
      <c r="U29" s="88"/>
      <c r="V29" s="86"/>
    </row>
    <row r="30" spans="1:22" ht="18" x14ac:dyDescent="0.25">
      <c r="A30" s="86"/>
      <c r="B30" s="86"/>
      <c r="C30" s="86"/>
      <c r="D30" s="91"/>
      <c r="E30" s="9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8"/>
      <c r="Q30" s="89"/>
      <c r="R30" s="89"/>
      <c r="S30" s="89"/>
      <c r="T30" s="89"/>
      <c r="U30" s="88"/>
      <c r="V30" s="86"/>
    </row>
    <row r="31" spans="1:22" ht="18" x14ac:dyDescent="0.25">
      <c r="A31" s="86"/>
      <c r="B31" s="86"/>
      <c r="C31" s="86"/>
      <c r="D31" s="91"/>
      <c r="E31" s="9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8"/>
      <c r="Q31" s="89"/>
      <c r="R31" s="89"/>
      <c r="S31" s="89"/>
      <c r="T31" s="89"/>
      <c r="U31" s="88"/>
      <c r="V31" s="86"/>
    </row>
    <row r="32" spans="1:22" ht="18" x14ac:dyDescent="0.25">
      <c r="A32" s="86"/>
      <c r="B32" s="86"/>
      <c r="C32" s="86"/>
      <c r="D32" s="91"/>
      <c r="E32" s="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8"/>
      <c r="Q32" s="89"/>
      <c r="R32" s="89"/>
      <c r="S32" s="89"/>
      <c r="T32" s="89"/>
      <c r="U32" s="88"/>
      <c r="V32" s="86"/>
    </row>
    <row r="33" spans="1:22" ht="18" x14ac:dyDescent="0.25">
      <c r="A33" s="86"/>
      <c r="B33" s="86"/>
      <c r="C33" s="86"/>
      <c r="D33" s="88"/>
      <c r="E33" s="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8"/>
      <c r="Q33" s="89"/>
      <c r="R33" s="89"/>
      <c r="S33" s="89"/>
      <c r="T33" s="89"/>
      <c r="U33" s="88"/>
      <c r="V33" s="86"/>
    </row>
    <row r="34" spans="1:22" ht="18" x14ac:dyDescent="0.25">
      <c r="A34" s="86"/>
      <c r="B34" s="86"/>
      <c r="C34" s="86"/>
      <c r="D34" s="88"/>
      <c r="E34" s="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8"/>
      <c r="Q34" s="89"/>
      <c r="R34" s="89"/>
      <c r="S34" s="89"/>
      <c r="T34" s="89"/>
      <c r="U34" s="88"/>
      <c r="V34" s="86"/>
    </row>
    <row r="35" spans="1:22" ht="18" x14ac:dyDescent="0.25">
      <c r="A35" s="86"/>
      <c r="B35" s="86"/>
      <c r="C35" s="86"/>
      <c r="D35" s="88"/>
      <c r="E35" s="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8"/>
      <c r="Q35" s="89"/>
      <c r="R35" s="89"/>
      <c r="S35" s="89"/>
      <c r="T35" s="89"/>
      <c r="U35" s="88"/>
      <c r="V35" s="86"/>
    </row>
    <row r="36" spans="1:22" ht="18" x14ac:dyDescent="0.25">
      <c r="A36" s="86"/>
      <c r="B36" s="86"/>
      <c r="C36" s="86"/>
      <c r="D36" s="88"/>
      <c r="E36" s="91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8"/>
      <c r="Q36" s="89"/>
      <c r="R36" s="89"/>
      <c r="S36" s="89"/>
      <c r="T36" s="89"/>
      <c r="U36" s="88"/>
      <c r="V36" s="86"/>
    </row>
    <row r="37" spans="1:22" ht="18" x14ac:dyDescent="0.25">
      <c r="A37" s="86"/>
      <c r="B37" s="86"/>
      <c r="C37" s="86"/>
      <c r="D37" s="88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8"/>
      <c r="Q37" s="89"/>
      <c r="R37" s="89"/>
      <c r="S37" s="89"/>
      <c r="T37" s="89"/>
      <c r="U37" s="88"/>
      <c r="V37" s="86"/>
    </row>
    <row r="38" spans="1:22" ht="18" x14ac:dyDescent="0.25">
      <c r="A38" s="86"/>
      <c r="B38" s="86"/>
      <c r="C38" s="86"/>
      <c r="D38" s="88"/>
      <c r="E38" s="90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8"/>
      <c r="Q38" s="89"/>
      <c r="R38" s="89"/>
      <c r="S38" s="89"/>
      <c r="T38" s="89"/>
      <c r="U38" s="88"/>
      <c r="V38" s="86"/>
    </row>
    <row r="39" spans="1:22" ht="18" x14ac:dyDescent="0.25">
      <c r="A39" s="86"/>
      <c r="B39" s="86"/>
      <c r="C39" s="86"/>
      <c r="D39" s="88"/>
      <c r="E39" s="8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8"/>
      <c r="Q39" s="89"/>
      <c r="R39" s="89"/>
      <c r="S39" s="89"/>
      <c r="T39" s="89"/>
      <c r="U39" s="88"/>
      <c r="V39" s="86"/>
    </row>
    <row r="40" spans="1:22" ht="18" x14ac:dyDescent="0.25">
      <c r="A40" s="86"/>
      <c r="B40" s="86"/>
      <c r="C40" s="86"/>
      <c r="D40" s="88"/>
      <c r="E40" s="88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8"/>
      <c r="Q40" s="89"/>
      <c r="R40" s="89"/>
      <c r="S40" s="89"/>
      <c r="T40" s="89"/>
      <c r="U40" s="88"/>
      <c r="V40" s="86"/>
    </row>
    <row r="41" spans="1:22" ht="18" x14ac:dyDescent="0.25">
      <c r="A41" s="86"/>
      <c r="B41" s="86"/>
      <c r="C41" s="86"/>
      <c r="D41" s="88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8"/>
      <c r="Q41" s="89"/>
      <c r="R41" s="89"/>
      <c r="S41" s="89"/>
      <c r="T41" s="89"/>
      <c r="U41" s="88"/>
      <c r="V41" s="86"/>
    </row>
    <row r="42" spans="1:22" ht="18" x14ac:dyDescent="0.25">
      <c r="A42" s="86"/>
      <c r="B42" s="86"/>
      <c r="C42" s="86"/>
      <c r="D42" s="88"/>
      <c r="E42" s="88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8"/>
      <c r="Q42" s="89"/>
      <c r="R42" s="89"/>
      <c r="S42" s="89"/>
      <c r="T42" s="89"/>
      <c r="U42" s="88"/>
      <c r="V42" s="86"/>
    </row>
    <row r="43" spans="1:22" ht="18" x14ac:dyDescent="0.25">
      <c r="A43" s="86"/>
      <c r="B43" s="86"/>
      <c r="C43" s="86"/>
      <c r="D43" s="88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8"/>
      <c r="Q43" s="89"/>
      <c r="R43" s="89"/>
      <c r="S43" s="89"/>
      <c r="T43" s="89"/>
      <c r="U43" s="88"/>
      <c r="V43" s="86"/>
    </row>
    <row r="44" spans="1:22" ht="18" x14ac:dyDescent="0.25">
      <c r="A44" s="86"/>
      <c r="B44" s="86"/>
      <c r="C44" s="86"/>
      <c r="D44" s="88"/>
      <c r="E44" s="8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8"/>
      <c r="Q44" s="89"/>
      <c r="R44" s="89"/>
      <c r="S44" s="89"/>
      <c r="T44" s="89"/>
      <c r="U44" s="88"/>
      <c r="V44" s="86"/>
    </row>
    <row r="45" spans="1:22" ht="18" x14ac:dyDescent="0.25">
      <c r="A45" s="86"/>
      <c r="B45" s="86"/>
      <c r="C45" s="86"/>
      <c r="D45" s="90"/>
      <c r="E45" s="90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8"/>
      <c r="Q45" s="89"/>
      <c r="R45" s="89"/>
      <c r="S45" s="89"/>
      <c r="T45" s="89"/>
      <c r="U45" s="88"/>
      <c r="V45" s="86"/>
    </row>
    <row r="46" spans="1:22" ht="18" x14ac:dyDescent="0.25">
      <c r="A46" s="86"/>
      <c r="B46" s="86"/>
      <c r="C46" s="86"/>
      <c r="D46" s="90"/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8"/>
      <c r="Q46" s="89"/>
      <c r="R46" s="89"/>
      <c r="S46" s="89"/>
      <c r="T46" s="89"/>
      <c r="U46" s="88"/>
      <c r="V46" s="86"/>
    </row>
    <row r="47" spans="1:22" ht="18" x14ac:dyDescent="0.25">
      <c r="A47" s="86"/>
      <c r="B47" s="86"/>
      <c r="C47" s="86"/>
      <c r="D47" s="90"/>
      <c r="E47" s="88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8"/>
      <c r="Q47" s="89"/>
      <c r="R47" s="89"/>
      <c r="S47" s="89"/>
      <c r="T47" s="89"/>
      <c r="U47" s="88"/>
      <c r="V47" s="86"/>
    </row>
    <row r="48" spans="1:22" ht="18" x14ac:dyDescent="0.25">
      <c r="A48" s="86"/>
      <c r="B48" s="86"/>
      <c r="C48" s="86"/>
      <c r="D48" s="90"/>
      <c r="E48" s="88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8"/>
      <c r="Q48" s="89"/>
      <c r="R48" s="89"/>
      <c r="S48" s="89"/>
      <c r="T48" s="89"/>
      <c r="U48" s="88"/>
      <c r="V48" s="86"/>
    </row>
    <row r="49" spans="1:22" ht="18" x14ac:dyDescent="0.25">
      <c r="A49" s="86"/>
      <c r="B49" s="86"/>
      <c r="C49" s="86"/>
      <c r="D49" s="90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8"/>
      <c r="Q49" s="89"/>
      <c r="R49" s="89"/>
      <c r="S49" s="89"/>
      <c r="T49" s="89"/>
      <c r="U49" s="88"/>
      <c r="V49" s="86"/>
    </row>
    <row r="50" spans="1:22" ht="18" x14ac:dyDescent="0.25">
      <c r="A50" s="86"/>
      <c r="B50" s="86"/>
      <c r="C50" s="86"/>
      <c r="D50" s="90"/>
      <c r="E50" s="8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8"/>
      <c r="Q50" s="89"/>
      <c r="R50" s="89"/>
      <c r="S50" s="89"/>
      <c r="T50" s="89"/>
      <c r="U50" s="88"/>
      <c r="V50" s="86"/>
    </row>
    <row r="51" spans="1:22" ht="18" x14ac:dyDescent="0.25">
      <c r="A51" s="86"/>
      <c r="B51" s="86"/>
      <c r="C51" s="86"/>
      <c r="D51" s="90"/>
      <c r="E51" s="8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8"/>
      <c r="Q51" s="89"/>
      <c r="R51" s="89"/>
      <c r="S51" s="89"/>
      <c r="T51" s="89"/>
      <c r="U51" s="88"/>
      <c r="V51" s="86"/>
    </row>
    <row r="52" spans="1:22" ht="18" x14ac:dyDescent="0.25">
      <c r="A52" s="86"/>
      <c r="B52" s="86"/>
      <c r="C52" s="86"/>
      <c r="D52" s="88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8"/>
      <c r="Q52" s="89"/>
      <c r="R52" s="89"/>
      <c r="S52" s="89"/>
      <c r="T52" s="89"/>
      <c r="U52" s="88"/>
      <c r="V52" s="86"/>
    </row>
    <row r="53" spans="1:22" ht="18" x14ac:dyDescent="0.25">
      <c r="A53" s="86"/>
      <c r="B53" s="86"/>
      <c r="C53" s="87"/>
      <c r="D53" s="88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8"/>
      <c r="Q53" s="89"/>
      <c r="R53" s="89"/>
      <c r="S53" s="89"/>
      <c r="T53" s="89"/>
      <c r="U53" s="88"/>
      <c r="V53" s="86"/>
    </row>
    <row r="54" spans="1:22" ht="18" x14ac:dyDescent="0.25">
      <c r="A54" s="86"/>
      <c r="B54" s="86"/>
      <c r="C54" s="86"/>
      <c r="D54" s="88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8"/>
      <c r="Q54" s="89"/>
      <c r="R54" s="89"/>
      <c r="S54" s="89"/>
      <c r="T54" s="89"/>
      <c r="U54" s="88"/>
      <c r="V54" s="86"/>
    </row>
    <row r="55" spans="1:22" ht="18" x14ac:dyDescent="0.25">
      <c r="A55" s="86"/>
      <c r="B55" s="86"/>
      <c r="C55" s="86"/>
      <c r="D55" s="88"/>
      <c r="E55" s="9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8"/>
      <c r="Q55" s="89"/>
      <c r="R55" s="89"/>
      <c r="S55" s="89"/>
      <c r="T55" s="89"/>
      <c r="U55" s="88"/>
      <c r="V55" s="86"/>
    </row>
    <row r="56" spans="1:22" ht="18" x14ac:dyDescent="0.25">
      <c r="A56" s="86"/>
      <c r="B56" s="86"/>
      <c r="C56" s="86"/>
      <c r="D56" s="88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8"/>
      <c r="Q56" s="89"/>
      <c r="R56" s="89"/>
      <c r="S56" s="89"/>
      <c r="T56" s="89"/>
      <c r="U56" s="88"/>
      <c r="V56" s="86"/>
    </row>
    <row r="57" spans="1:22" ht="18" x14ac:dyDescent="0.25">
      <c r="A57" s="86"/>
      <c r="B57" s="86"/>
      <c r="C57" s="86"/>
      <c r="D57" s="88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8"/>
      <c r="Q57" s="89"/>
      <c r="R57" s="89"/>
      <c r="S57" s="89"/>
      <c r="T57" s="89"/>
      <c r="U57" s="88"/>
      <c r="V57" s="86"/>
    </row>
    <row r="58" spans="1:22" ht="18" x14ac:dyDescent="0.25">
      <c r="A58" s="86"/>
      <c r="B58" s="86"/>
      <c r="C58" s="86"/>
      <c r="D58" s="88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8"/>
      <c r="Q58" s="89"/>
      <c r="R58" s="89"/>
      <c r="S58" s="89"/>
      <c r="T58" s="89"/>
      <c r="U58" s="88"/>
      <c r="V58" s="86"/>
    </row>
    <row r="59" spans="1:22" ht="18" x14ac:dyDescent="0.25">
      <c r="A59" s="86"/>
      <c r="B59" s="86"/>
      <c r="C59" s="86"/>
      <c r="D59" s="88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8"/>
      <c r="Q59" s="89"/>
      <c r="R59" s="89"/>
      <c r="S59" s="89"/>
      <c r="T59" s="89"/>
      <c r="U59" s="88"/>
      <c r="V59" s="86"/>
    </row>
    <row r="60" spans="1:22" ht="18" x14ac:dyDescent="0.25">
      <c r="A60" s="86"/>
      <c r="B60" s="86"/>
      <c r="C60" s="86"/>
      <c r="D60" s="88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8"/>
      <c r="Q60" s="89"/>
      <c r="R60" s="89"/>
      <c r="S60" s="89"/>
      <c r="T60" s="89"/>
      <c r="U60" s="88"/>
      <c r="V60" s="86"/>
    </row>
    <row r="61" spans="1:22" ht="18" x14ac:dyDescent="0.25">
      <c r="A61" s="86"/>
      <c r="B61" s="86"/>
      <c r="C61" s="86"/>
      <c r="D61" s="88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8"/>
      <c r="Q61" s="89"/>
      <c r="R61" s="89"/>
      <c r="S61" s="89"/>
      <c r="T61" s="89"/>
      <c r="U61" s="88"/>
      <c r="V61" s="86"/>
    </row>
    <row r="62" spans="1:22" ht="18" x14ac:dyDescent="0.25">
      <c r="A62" s="86"/>
      <c r="B62" s="86"/>
      <c r="C62" s="86"/>
      <c r="D62" s="88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8"/>
      <c r="Q62" s="89"/>
      <c r="R62" s="89"/>
      <c r="S62" s="89"/>
      <c r="T62" s="89"/>
      <c r="U62" s="88"/>
      <c r="V62" s="86"/>
    </row>
    <row r="63" spans="1:22" ht="18" x14ac:dyDescent="0.25">
      <c r="A63" s="86"/>
      <c r="B63" s="86"/>
      <c r="C63" s="86"/>
      <c r="D63" s="88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8"/>
      <c r="Q63" s="89"/>
      <c r="R63" s="89"/>
      <c r="S63" s="89"/>
      <c r="T63" s="89"/>
      <c r="U63" s="88"/>
      <c r="V63" s="86"/>
    </row>
    <row r="64" spans="1:22" ht="18" x14ac:dyDescent="0.25">
      <c r="A64" s="86"/>
      <c r="B64" s="86"/>
      <c r="C64" s="86"/>
      <c r="D64" s="88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8"/>
      <c r="Q64" s="89"/>
      <c r="R64" s="89"/>
      <c r="S64" s="89"/>
      <c r="T64" s="89"/>
      <c r="U64" s="88"/>
      <c r="V64" s="86"/>
    </row>
    <row r="65" spans="1:22" ht="18" x14ac:dyDescent="0.25">
      <c r="A65" s="86"/>
      <c r="B65" s="86"/>
      <c r="C65" s="86"/>
      <c r="D65" s="88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8"/>
      <c r="Q65" s="89"/>
      <c r="R65" s="89"/>
      <c r="S65" s="89"/>
      <c r="T65" s="89"/>
      <c r="U65" s="88"/>
      <c r="V65" s="86"/>
    </row>
    <row r="66" spans="1:22" ht="18" x14ac:dyDescent="0.25">
      <c r="A66" s="86"/>
      <c r="B66" s="86"/>
      <c r="C66" s="86"/>
      <c r="D66" s="88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8"/>
      <c r="Q66" s="89"/>
      <c r="R66" s="89"/>
      <c r="S66" s="89"/>
      <c r="T66" s="89"/>
      <c r="U66" s="88"/>
      <c r="V66" s="86"/>
    </row>
    <row r="67" spans="1:22" ht="18" x14ac:dyDescent="0.25">
      <c r="A67" s="86"/>
      <c r="B67" s="86"/>
      <c r="C67" s="86"/>
      <c r="D67" s="88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8"/>
      <c r="Q67" s="89"/>
      <c r="R67" s="89"/>
      <c r="S67" s="89"/>
      <c r="T67" s="89"/>
      <c r="U67" s="88"/>
      <c r="V67" s="86"/>
    </row>
    <row r="68" spans="1:22" ht="18" x14ac:dyDescent="0.25">
      <c r="A68" s="86"/>
      <c r="B68" s="86"/>
      <c r="C68" s="86"/>
      <c r="D68" s="88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8"/>
      <c r="Q68" s="89"/>
      <c r="R68" s="89"/>
      <c r="S68" s="89"/>
      <c r="T68" s="89"/>
      <c r="U68" s="88"/>
      <c r="V68" s="86"/>
    </row>
    <row r="69" spans="1:22" ht="18" x14ac:dyDescent="0.25">
      <c r="A69" s="86"/>
      <c r="B69" s="86"/>
      <c r="C69" s="86"/>
      <c r="D69" s="88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8"/>
      <c r="Q69" s="89"/>
      <c r="R69" s="89"/>
      <c r="S69" s="89"/>
      <c r="T69" s="89"/>
      <c r="U69" s="88"/>
      <c r="V69" s="86"/>
    </row>
    <row r="70" spans="1:22" ht="18" x14ac:dyDescent="0.25">
      <c r="A70" s="86"/>
      <c r="B70" s="86"/>
      <c r="C70" s="86"/>
      <c r="D70" s="88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8"/>
      <c r="Q70" s="89"/>
      <c r="R70" s="89"/>
      <c r="S70" s="89"/>
      <c r="T70" s="89"/>
      <c r="U70" s="88"/>
      <c r="V70" s="86"/>
    </row>
    <row r="71" spans="1:22" ht="18" x14ac:dyDescent="0.25">
      <c r="A71" s="86"/>
      <c r="B71" s="86"/>
      <c r="C71" s="86"/>
      <c r="D71" s="88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8"/>
      <c r="Q71" s="89"/>
      <c r="R71" s="89"/>
      <c r="S71" s="89"/>
      <c r="T71" s="89"/>
      <c r="U71" s="88"/>
      <c r="V71" s="86"/>
    </row>
    <row r="72" spans="1:22" ht="18" x14ac:dyDescent="0.25">
      <c r="A72" s="86"/>
      <c r="B72" s="86"/>
      <c r="C72" s="86"/>
      <c r="D72" s="88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8"/>
      <c r="Q72" s="89"/>
      <c r="R72" s="89"/>
      <c r="S72" s="89"/>
      <c r="T72" s="89"/>
      <c r="U72" s="88"/>
      <c r="V72" s="86"/>
    </row>
    <row r="73" spans="1:22" ht="18" x14ac:dyDescent="0.25">
      <c r="A73" s="86"/>
      <c r="B73" s="86"/>
      <c r="C73" s="86"/>
      <c r="D73" s="88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8"/>
      <c r="Q73" s="89"/>
      <c r="R73" s="89"/>
      <c r="S73" s="89"/>
      <c r="T73" s="89"/>
      <c r="U73" s="88"/>
      <c r="V73" s="86"/>
    </row>
    <row r="74" spans="1:22" ht="18" x14ac:dyDescent="0.25">
      <c r="A74" s="86"/>
      <c r="B74" s="86"/>
      <c r="C74" s="86"/>
      <c r="D74" s="88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8"/>
      <c r="Q74" s="89"/>
      <c r="R74" s="89"/>
      <c r="S74" s="89"/>
      <c r="T74" s="89"/>
      <c r="U74" s="88"/>
      <c r="V74" s="86"/>
    </row>
    <row r="75" spans="1:22" ht="18" x14ac:dyDescent="0.25">
      <c r="A75" s="86"/>
      <c r="B75" s="86"/>
      <c r="C75" s="86"/>
      <c r="D75" s="88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8"/>
      <c r="Q75" s="89"/>
      <c r="R75" s="89"/>
      <c r="S75" s="89"/>
      <c r="T75" s="89"/>
      <c r="U75" s="88"/>
      <c r="V75" s="86"/>
    </row>
    <row r="76" spans="1:22" ht="18" x14ac:dyDescent="0.25">
      <c r="A76" s="86"/>
      <c r="B76" s="86"/>
      <c r="C76" s="86"/>
      <c r="D76" s="88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8"/>
      <c r="Q76" s="89"/>
      <c r="R76" s="89"/>
      <c r="S76" s="89"/>
      <c r="T76" s="89"/>
      <c r="U76" s="88"/>
      <c r="V76" s="86"/>
    </row>
    <row r="77" spans="1:22" ht="18" x14ac:dyDescent="0.25">
      <c r="A77" s="86"/>
      <c r="B77" s="86"/>
      <c r="C77" s="86"/>
      <c r="D77" s="88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8"/>
      <c r="Q77" s="89"/>
      <c r="R77" s="89"/>
      <c r="S77" s="89"/>
      <c r="T77" s="89"/>
      <c r="U77" s="88"/>
      <c r="V77" s="86"/>
    </row>
    <row r="78" spans="1:22" ht="18" x14ac:dyDescent="0.25">
      <c r="A78" s="86"/>
      <c r="B78" s="86"/>
      <c r="C78" s="86"/>
      <c r="D78" s="88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8"/>
      <c r="Q78" s="89"/>
      <c r="R78" s="89"/>
      <c r="S78" s="89"/>
      <c r="T78" s="89"/>
      <c r="U78" s="88"/>
      <c r="V78" s="86"/>
    </row>
    <row r="79" spans="1:22" ht="18" x14ac:dyDescent="0.25">
      <c r="A79" s="86"/>
      <c r="B79" s="86"/>
      <c r="C79" s="86"/>
      <c r="D79" s="88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8"/>
      <c r="Q79" s="89"/>
      <c r="R79" s="89"/>
      <c r="S79" s="89"/>
      <c r="T79" s="89"/>
      <c r="U79" s="88"/>
      <c r="V79" s="86"/>
    </row>
    <row r="80" spans="1:22" ht="18" x14ac:dyDescent="0.25">
      <c r="A80" s="86"/>
      <c r="B80" s="86"/>
      <c r="C80" s="86"/>
      <c r="D80" s="88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8"/>
      <c r="Q80" s="89"/>
      <c r="R80" s="89"/>
      <c r="S80" s="89"/>
      <c r="T80" s="89"/>
      <c r="U80" s="88"/>
      <c r="V80" s="86"/>
    </row>
    <row r="81" spans="1:22" ht="18" x14ac:dyDescent="0.25">
      <c r="A81" s="86"/>
      <c r="B81" s="86"/>
      <c r="C81" s="86"/>
      <c r="D81" s="88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8"/>
      <c r="Q81" s="89"/>
      <c r="R81" s="89"/>
      <c r="S81" s="89"/>
      <c r="T81" s="89"/>
      <c r="U81" s="88"/>
      <c r="V81" s="86"/>
    </row>
    <row r="82" spans="1:22" ht="18" x14ac:dyDescent="0.25">
      <c r="A82" s="86"/>
      <c r="B82" s="86"/>
      <c r="C82" s="86"/>
      <c r="D82" s="88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8"/>
      <c r="Q82" s="89"/>
      <c r="R82" s="89"/>
      <c r="S82" s="89"/>
      <c r="T82" s="89"/>
      <c r="U82" s="88"/>
      <c r="V82" s="86"/>
    </row>
    <row r="83" spans="1:22" ht="18" x14ac:dyDescent="0.25">
      <c r="A83" s="86"/>
      <c r="B83" s="86"/>
      <c r="C83" s="86"/>
      <c r="D83" s="88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8"/>
      <c r="Q83" s="89"/>
      <c r="R83" s="89"/>
      <c r="S83" s="89"/>
      <c r="T83" s="89"/>
      <c r="U83" s="88"/>
      <c r="V83" s="86"/>
    </row>
    <row r="84" spans="1:22" ht="18" x14ac:dyDescent="0.25">
      <c r="A84" s="86"/>
      <c r="B84" s="86"/>
      <c r="C84" s="86"/>
      <c r="D84" s="88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8"/>
      <c r="Q84" s="89"/>
      <c r="R84" s="89"/>
      <c r="S84" s="89"/>
      <c r="T84" s="89"/>
      <c r="U84" s="88"/>
      <c r="V84" s="86"/>
    </row>
    <row r="85" spans="1:22" ht="18" x14ac:dyDescent="0.25">
      <c r="A85" s="86"/>
      <c r="B85" s="86"/>
      <c r="C85" s="86"/>
      <c r="D85" s="88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8"/>
      <c r="Q85" s="89"/>
      <c r="R85" s="89"/>
      <c r="S85" s="89"/>
      <c r="T85" s="89"/>
      <c r="U85" s="88"/>
      <c r="V85" s="86"/>
    </row>
    <row r="86" spans="1:22" ht="18" x14ac:dyDescent="0.25">
      <c r="A86" s="86"/>
      <c r="B86" s="86"/>
      <c r="C86" s="86"/>
      <c r="D86" s="88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8"/>
      <c r="Q86" s="89"/>
      <c r="R86" s="89"/>
      <c r="S86" s="89"/>
      <c r="T86" s="89"/>
      <c r="U86" s="88"/>
      <c r="V86" s="86"/>
    </row>
    <row r="87" spans="1:22" ht="18" x14ac:dyDescent="0.25">
      <c r="A87" s="86"/>
      <c r="B87" s="86"/>
      <c r="C87" s="86"/>
      <c r="D87" s="88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8"/>
      <c r="Q87" s="89"/>
      <c r="R87" s="89"/>
      <c r="S87" s="89"/>
      <c r="T87" s="89"/>
      <c r="U87" s="88"/>
      <c r="V87" s="86"/>
    </row>
    <row r="88" spans="1:22" ht="18" x14ac:dyDescent="0.25">
      <c r="A88" s="86"/>
      <c r="B88" s="86"/>
      <c r="C88" s="86"/>
      <c r="D88" s="88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8"/>
      <c r="Q88" s="89"/>
      <c r="R88" s="89"/>
      <c r="S88" s="89"/>
      <c r="T88" s="89"/>
      <c r="U88" s="88"/>
      <c r="V88" s="86"/>
    </row>
    <row r="89" spans="1:22" ht="18" x14ac:dyDescent="0.25">
      <c r="A89" s="86"/>
      <c r="B89" s="86"/>
      <c r="C89" s="86"/>
      <c r="D89" s="88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8"/>
      <c r="Q89" s="89"/>
      <c r="R89" s="89"/>
      <c r="S89" s="89"/>
      <c r="T89" s="89"/>
      <c r="U89" s="88"/>
      <c r="V89" s="86"/>
    </row>
    <row r="90" spans="1:22" ht="18" x14ac:dyDescent="0.25">
      <c r="A90" s="86"/>
      <c r="B90" s="86"/>
      <c r="C90" s="86"/>
      <c r="D90" s="88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8"/>
      <c r="Q90" s="89"/>
      <c r="R90" s="89"/>
      <c r="S90" s="89"/>
      <c r="T90" s="89"/>
      <c r="U90" s="88"/>
      <c r="V90" s="86"/>
    </row>
    <row r="91" spans="1:22" ht="18" x14ac:dyDescent="0.25">
      <c r="A91" s="86"/>
      <c r="B91" s="86"/>
      <c r="C91" s="86"/>
      <c r="D91" s="88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8"/>
      <c r="Q91" s="89"/>
      <c r="R91" s="89"/>
      <c r="S91" s="89"/>
      <c r="T91" s="89"/>
      <c r="U91" s="88"/>
      <c r="V91" s="86"/>
    </row>
    <row r="92" spans="1:22" ht="18" x14ac:dyDescent="0.25">
      <c r="A92" s="86"/>
      <c r="B92" s="86"/>
      <c r="C92" s="86"/>
      <c r="D92" s="88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8"/>
      <c r="Q92" s="89"/>
      <c r="R92" s="89"/>
      <c r="S92" s="89"/>
      <c r="T92" s="89"/>
      <c r="U92" s="88"/>
      <c r="V92" s="86"/>
    </row>
    <row r="93" spans="1:22" ht="18" x14ac:dyDescent="0.25">
      <c r="A93" s="86"/>
      <c r="B93" s="86"/>
      <c r="C93" s="86"/>
      <c r="D93" s="88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8"/>
      <c r="Q93" s="89"/>
      <c r="R93" s="89"/>
      <c r="S93" s="89"/>
      <c r="T93" s="89"/>
      <c r="U93" s="88"/>
      <c r="V93" s="86"/>
    </row>
    <row r="94" spans="1:22" ht="18" x14ac:dyDescent="0.25">
      <c r="A94" s="86"/>
      <c r="B94" s="86"/>
      <c r="C94" s="87"/>
      <c r="D94" s="88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8"/>
      <c r="Q94" s="89"/>
      <c r="R94" s="89"/>
      <c r="S94" s="89"/>
      <c r="T94" s="89"/>
      <c r="U94" s="88"/>
      <c r="V94" s="86"/>
    </row>
    <row r="95" spans="1:22" ht="18" x14ac:dyDescent="0.25">
      <c r="A95" s="86"/>
      <c r="B95" s="86"/>
      <c r="C95" s="86"/>
      <c r="D95" s="88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8"/>
      <c r="Q95" s="89"/>
      <c r="R95" s="89"/>
      <c r="S95" s="89"/>
      <c r="T95" s="89"/>
      <c r="U95" s="88"/>
      <c r="V95" s="86"/>
    </row>
    <row r="96" spans="1:22" ht="18" x14ac:dyDescent="0.25">
      <c r="A96" s="86"/>
      <c r="B96" s="86"/>
      <c r="C96" s="86"/>
      <c r="D96" s="88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8"/>
      <c r="Q96" s="89"/>
      <c r="R96" s="89"/>
      <c r="S96" s="89"/>
      <c r="T96" s="89"/>
      <c r="U96" s="88"/>
      <c r="V96" s="86"/>
    </row>
    <row r="97" spans="1:22" ht="18" x14ac:dyDescent="0.25">
      <c r="A97" s="86"/>
      <c r="B97" s="86"/>
      <c r="C97" s="86"/>
      <c r="D97" s="88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8"/>
      <c r="Q97" s="89"/>
      <c r="R97" s="89"/>
      <c r="S97" s="89"/>
      <c r="T97" s="89"/>
      <c r="U97" s="88"/>
      <c r="V97" s="86"/>
    </row>
    <row r="98" spans="1:22" ht="18" x14ac:dyDescent="0.25">
      <c r="A98" s="86"/>
      <c r="B98" s="86"/>
      <c r="C98" s="86"/>
      <c r="D98" s="88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8"/>
      <c r="Q98" s="89"/>
      <c r="R98" s="89"/>
      <c r="S98" s="89"/>
      <c r="T98" s="89"/>
      <c r="U98" s="88"/>
      <c r="V98" s="86"/>
    </row>
    <row r="99" spans="1:22" ht="18" x14ac:dyDescent="0.25">
      <c r="A99" s="86"/>
      <c r="B99" s="86"/>
      <c r="C99" s="86"/>
      <c r="D99" s="88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8"/>
      <c r="Q99" s="89"/>
      <c r="R99" s="89"/>
      <c r="S99" s="89"/>
      <c r="T99" s="89"/>
      <c r="U99" s="88"/>
      <c r="V99" s="86"/>
    </row>
    <row r="100" spans="1:22" ht="18" x14ac:dyDescent="0.25">
      <c r="A100" s="86"/>
      <c r="B100" s="86"/>
      <c r="C100" s="86"/>
      <c r="D100" s="88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8"/>
      <c r="Q100" s="89"/>
      <c r="R100" s="89"/>
      <c r="S100" s="89"/>
      <c r="T100" s="89"/>
      <c r="U100" s="88"/>
      <c r="V100" s="86"/>
    </row>
    <row r="101" spans="1:22" ht="18" x14ac:dyDescent="0.25">
      <c r="A101" s="86"/>
      <c r="B101" s="86"/>
      <c r="C101" s="86"/>
      <c r="D101" s="88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8"/>
      <c r="Q101" s="89"/>
      <c r="R101" s="89"/>
      <c r="S101" s="89"/>
      <c r="T101" s="89"/>
      <c r="U101" s="88"/>
      <c r="V101" s="86"/>
    </row>
    <row r="102" spans="1:22" ht="18" x14ac:dyDescent="0.25">
      <c r="A102" s="86"/>
      <c r="B102" s="86"/>
      <c r="C102" s="86"/>
      <c r="D102" s="88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8"/>
      <c r="Q102" s="89"/>
      <c r="R102" s="89"/>
      <c r="S102" s="89"/>
      <c r="T102" s="89"/>
      <c r="U102" s="88"/>
      <c r="V102" s="86"/>
    </row>
    <row r="103" spans="1:22" ht="18" x14ac:dyDescent="0.25">
      <c r="A103" s="86"/>
      <c r="B103" s="86"/>
      <c r="C103" s="86"/>
      <c r="D103" s="88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8"/>
      <c r="Q103" s="89"/>
      <c r="R103" s="89"/>
      <c r="S103" s="89"/>
      <c r="T103" s="89"/>
      <c r="U103" s="88"/>
      <c r="V103" s="86"/>
    </row>
    <row r="104" spans="1:22" ht="18" x14ac:dyDescent="0.25">
      <c r="A104" s="86"/>
      <c r="B104" s="86"/>
      <c r="C104" s="86"/>
      <c r="D104" s="88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8"/>
      <c r="Q104" s="89"/>
      <c r="R104" s="89"/>
      <c r="S104" s="89"/>
      <c r="T104" s="89"/>
      <c r="U104" s="88"/>
      <c r="V104" s="86"/>
    </row>
    <row r="105" spans="1:22" ht="18" x14ac:dyDescent="0.25">
      <c r="A105" s="86"/>
      <c r="B105" s="86"/>
      <c r="C105" s="86"/>
      <c r="D105" s="88" t="e">
        <f>'RES 832'!B9:V9c</f>
        <v>#NAME?</v>
      </c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8"/>
      <c r="Q105" s="89"/>
      <c r="R105" s="89"/>
      <c r="S105" s="89"/>
      <c r="T105" s="89"/>
      <c r="U105" s="88"/>
      <c r="V105" s="86"/>
    </row>
    <row r="106" spans="1:22" ht="18" x14ac:dyDescent="0.25">
      <c r="A106" s="86"/>
      <c r="B106" s="86"/>
      <c r="C106" s="86"/>
      <c r="D106" s="88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8"/>
      <c r="Q106" s="89"/>
      <c r="R106" s="89"/>
      <c r="S106" s="89"/>
      <c r="T106" s="89"/>
      <c r="U106" s="88"/>
      <c r="V106" s="86"/>
    </row>
    <row r="107" spans="1:22" ht="18" x14ac:dyDescent="0.25">
      <c r="A107" s="86"/>
      <c r="B107" s="86"/>
      <c r="C107" s="86"/>
      <c r="D107" s="88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8"/>
      <c r="Q107" s="89"/>
      <c r="R107" s="89"/>
      <c r="S107" s="89"/>
      <c r="T107" s="89"/>
      <c r="U107" s="88"/>
      <c r="V107" s="86"/>
    </row>
    <row r="108" spans="1:22" ht="18" x14ac:dyDescent="0.25">
      <c r="A108" s="86"/>
      <c r="B108" s="86"/>
      <c r="C108" s="87"/>
      <c r="D108" s="88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8"/>
      <c r="Q108" s="89"/>
      <c r="R108" s="89"/>
      <c r="S108" s="89"/>
      <c r="T108" s="89"/>
      <c r="U108" s="88"/>
      <c r="V108" s="86"/>
    </row>
    <row r="109" spans="1:22" ht="18" x14ac:dyDescent="0.25">
      <c r="A109" s="86"/>
      <c r="B109" s="86"/>
      <c r="C109" s="86"/>
      <c r="D109" s="90"/>
      <c r="E109" s="90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8"/>
      <c r="Q109" s="89"/>
      <c r="R109" s="89"/>
      <c r="S109" s="89"/>
      <c r="T109" s="89"/>
      <c r="U109" s="88"/>
      <c r="V109" s="86"/>
    </row>
    <row r="110" spans="1:22" ht="18" x14ac:dyDescent="0.25">
      <c r="A110" s="86"/>
      <c r="B110" s="86"/>
      <c r="C110" s="87"/>
      <c r="D110" s="88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8"/>
      <c r="Q110" s="89"/>
      <c r="R110" s="89"/>
      <c r="S110" s="89"/>
      <c r="T110" s="89"/>
      <c r="U110" s="88"/>
      <c r="V110" s="86"/>
    </row>
    <row r="111" spans="1:22" ht="18" x14ac:dyDescent="0.25">
      <c r="A111" s="86"/>
      <c r="B111" s="86"/>
      <c r="C111" s="86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6"/>
      <c r="S111" s="86"/>
      <c r="T111" s="86"/>
      <c r="U111" s="88"/>
      <c r="V111" s="86"/>
    </row>
    <row r="112" spans="1:22" ht="18" x14ac:dyDescent="0.25">
      <c r="A112" s="86"/>
      <c r="B112" s="86"/>
      <c r="C112" s="86"/>
      <c r="D112" s="90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6"/>
      <c r="S112" s="86"/>
      <c r="T112" s="86"/>
      <c r="U112" s="88"/>
      <c r="V112" s="86"/>
    </row>
    <row r="113" spans="1:22" ht="18" x14ac:dyDescent="0.25">
      <c r="A113" s="86"/>
      <c r="B113" s="86"/>
      <c r="C113" s="86"/>
      <c r="D113" s="90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6"/>
      <c r="S113" s="86"/>
      <c r="T113" s="86"/>
      <c r="U113" s="88"/>
      <c r="V113" s="86"/>
    </row>
  </sheetData>
  <sortState ref="B9:V57">
    <sortCondition descending="1" ref="V9:V57"/>
  </sortState>
  <mergeCells count="12">
    <mergeCell ref="A2:V4"/>
    <mergeCell ref="A5:A7"/>
    <mergeCell ref="B5:B7"/>
    <mergeCell ref="C5:C7"/>
    <mergeCell ref="D5:D7"/>
    <mergeCell ref="E5:E7"/>
    <mergeCell ref="P5:P7"/>
    <mergeCell ref="Q5:T5"/>
    <mergeCell ref="U5:U7"/>
    <mergeCell ref="V5:V7"/>
    <mergeCell ref="F6:O6"/>
    <mergeCell ref="F5:O5"/>
  </mergeCells>
  <pageMargins left="0.7" right="0.7" top="0.75" bottom="0.75" header="0.3" footer="0.3"/>
  <pageSetup paperSize="9" scale="64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116"/>
  <sheetViews>
    <sheetView zoomScale="85" zoomScaleNormal="85" workbookViewId="0">
      <selection activeCell="J29" sqref="J29"/>
    </sheetView>
  </sheetViews>
  <sheetFormatPr baseColWidth="10" defaultRowHeight="15.75" x14ac:dyDescent="0.25"/>
  <cols>
    <col min="1" max="1" width="6.85546875" customWidth="1"/>
    <col min="3" max="3" width="15.85546875" customWidth="1"/>
    <col min="4" max="4" width="34.7109375" customWidth="1"/>
    <col min="5" max="5" width="24.42578125" customWidth="1"/>
    <col min="6" max="15" width="5.7109375" customWidth="1"/>
    <col min="16" max="16" width="7.7109375" customWidth="1"/>
    <col min="17" max="26" width="5.7109375" customWidth="1"/>
    <col min="27" max="27" width="7.7109375" style="25" customWidth="1"/>
  </cols>
  <sheetData>
    <row r="2" spans="1:28" ht="20.25" customHeight="1" x14ac:dyDescent="0.25">
      <c r="A2" s="116" t="s">
        <v>99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pans="1:28" ht="20.25" customHeight="1" x14ac:dyDescent="0.25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ht="20.25" customHeight="1" x14ac:dyDescent="0.25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</row>
    <row r="5" spans="1:28" ht="20.25" customHeight="1" x14ac:dyDescent="0.3">
      <c r="A5" s="122" t="s">
        <v>62</v>
      </c>
      <c r="B5" s="122" t="s">
        <v>76</v>
      </c>
      <c r="C5" s="125" t="s">
        <v>3</v>
      </c>
      <c r="D5" s="128" t="s">
        <v>13</v>
      </c>
      <c r="E5" s="131" t="s">
        <v>0</v>
      </c>
      <c r="F5" s="146" t="s">
        <v>63</v>
      </c>
      <c r="G5" s="147"/>
      <c r="H5" s="147"/>
      <c r="I5" s="147"/>
      <c r="J5" s="147"/>
      <c r="K5" s="147"/>
      <c r="L5" s="147"/>
      <c r="M5" s="147"/>
      <c r="N5" s="147"/>
      <c r="O5" s="148"/>
      <c r="P5" s="140" t="s">
        <v>66</v>
      </c>
      <c r="Q5" s="149" t="s">
        <v>105</v>
      </c>
      <c r="R5" s="150"/>
      <c r="S5" s="150"/>
      <c r="T5" s="150"/>
      <c r="U5" s="150"/>
      <c r="V5" s="150"/>
      <c r="W5" s="150"/>
      <c r="X5" s="150"/>
      <c r="Y5" s="150"/>
      <c r="Z5" s="151"/>
      <c r="AA5" s="140" t="s">
        <v>72</v>
      </c>
      <c r="AB5" s="143" t="s">
        <v>71</v>
      </c>
    </row>
    <row r="6" spans="1:28" ht="109.5" customHeight="1" x14ac:dyDescent="0.25">
      <c r="A6" s="123"/>
      <c r="B6" s="123"/>
      <c r="C6" s="126"/>
      <c r="D6" s="129"/>
      <c r="E6" s="132"/>
      <c r="F6" s="134"/>
      <c r="G6" s="135"/>
      <c r="H6" s="135"/>
      <c r="I6" s="135"/>
      <c r="J6" s="135"/>
      <c r="K6" s="135"/>
      <c r="L6" s="135"/>
      <c r="M6" s="135"/>
      <c r="N6" s="135"/>
      <c r="O6" s="136"/>
      <c r="P6" s="141"/>
      <c r="Q6" s="26"/>
      <c r="R6" s="27"/>
      <c r="S6" s="27"/>
      <c r="T6" s="27"/>
      <c r="U6" s="27"/>
      <c r="V6" s="27"/>
      <c r="W6" s="28"/>
      <c r="X6" s="29"/>
      <c r="Y6" s="29"/>
      <c r="Z6" s="30"/>
      <c r="AA6" s="141"/>
      <c r="AB6" s="144"/>
    </row>
    <row r="7" spans="1:28" ht="27" customHeight="1" x14ac:dyDescent="0.25">
      <c r="A7" s="124"/>
      <c r="B7" s="124"/>
      <c r="C7" s="127"/>
      <c r="D7" s="130"/>
      <c r="E7" s="133"/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142"/>
      <c r="Q7" s="21">
        <v>1</v>
      </c>
      <c r="R7" s="21">
        <v>2</v>
      </c>
      <c r="S7" s="21">
        <v>3</v>
      </c>
      <c r="T7" s="21">
        <v>4</v>
      </c>
      <c r="U7" s="21">
        <v>5</v>
      </c>
      <c r="V7" s="21">
        <v>6</v>
      </c>
      <c r="W7" s="21">
        <v>7</v>
      </c>
      <c r="X7" s="21">
        <v>8</v>
      </c>
      <c r="Y7" s="21">
        <v>9</v>
      </c>
      <c r="Z7" s="21">
        <v>10</v>
      </c>
      <c r="AA7" s="142"/>
      <c r="AB7" s="145"/>
    </row>
    <row r="8" spans="1:28" ht="18" x14ac:dyDescent="0.25">
      <c r="A8" s="14"/>
      <c r="B8" s="14" t="s">
        <v>112</v>
      </c>
      <c r="C8" s="15" t="s">
        <v>119</v>
      </c>
      <c r="D8" s="16" t="s">
        <v>120</v>
      </c>
      <c r="E8" s="16" t="s">
        <v>119</v>
      </c>
      <c r="F8" s="24">
        <v>10</v>
      </c>
      <c r="G8" s="24">
        <v>10</v>
      </c>
      <c r="H8" s="24">
        <v>10</v>
      </c>
      <c r="I8" s="24">
        <v>10</v>
      </c>
      <c r="J8" s="24">
        <v>10</v>
      </c>
      <c r="K8" s="24">
        <v>10</v>
      </c>
      <c r="L8" s="24">
        <v>10</v>
      </c>
      <c r="M8" s="24">
        <v>10</v>
      </c>
      <c r="N8" s="24">
        <v>10</v>
      </c>
      <c r="O8" s="24">
        <v>10</v>
      </c>
      <c r="P8" s="16">
        <f t="shared" ref="P8:P26" si="0">SUM(F8:O8)</f>
        <v>100</v>
      </c>
      <c r="Q8" s="24">
        <v>10</v>
      </c>
      <c r="R8" s="24">
        <v>10</v>
      </c>
      <c r="S8" s="24">
        <v>10</v>
      </c>
      <c r="T8" s="24">
        <v>10</v>
      </c>
      <c r="U8" s="24">
        <v>10</v>
      </c>
      <c r="V8" s="24">
        <v>10</v>
      </c>
      <c r="W8" s="24">
        <v>10</v>
      </c>
      <c r="X8" s="24">
        <v>10</v>
      </c>
      <c r="Y8" s="24">
        <v>10</v>
      </c>
      <c r="Z8" s="24">
        <v>10</v>
      </c>
      <c r="AA8" s="16">
        <f t="shared" ref="AA8:AA26" si="1">SUM(Q8:Z8)</f>
        <v>100</v>
      </c>
      <c r="AB8" s="14">
        <f>SUM(AA8,P8)</f>
        <v>200</v>
      </c>
    </row>
    <row r="9" spans="1:28" ht="18" x14ac:dyDescent="0.25">
      <c r="A9" s="14">
        <v>1</v>
      </c>
      <c r="B9" s="14" t="s">
        <v>78</v>
      </c>
      <c r="C9" s="14" t="s">
        <v>156</v>
      </c>
      <c r="D9" s="16" t="s">
        <v>27</v>
      </c>
      <c r="E9" s="16" t="s">
        <v>20</v>
      </c>
      <c r="F9" s="24">
        <v>10</v>
      </c>
      <c r="G9" s="24">
        <v>10</v>
      </c>
      <c r="H9" s="24">
        <v>10</v>
      </c>
      <c r="I9" s="24">
        <v>10</v>
      </c>
      <c r="J9" s="24">
        <v>10</v>
      </c>
      <c r="K9" s="24">
        <v>10</v>
      </c>
      <c r="L9" s="24">
        <v>9</v>
      </c>
      <c r="M9" s="24">
        <v>9</v>
      </c>
      <c r="N9" s="24">
        <v>8</v>
      </c>
      <c r="O9" s="24">
        <v>8</v>
      </c>
      <c r="P9" s="16">
        <f t="shared" si="0"/>
        <v>94</v>
      </c>
      <c r="Q9" s="24">
        <v>10</v>
      </c>
      <c r="R9" s="24">
        <v>10</v>
      </c>
      <c r="S9" s="24">
        <v>10</v>
      </c>
      <c r="T9" s="24">
        <v>9</v>
      </c>
      <c r="U9" s="24">
        <v>9</v>
      </c>
      <c r="V9" s="24">
        <v>9</v>
      </c>
      <c r="W9" s="24">
        <v>9</v>
      </c>
      <c r="X9" s="24">
        <v>9</v>
      </c>
      <c r="Y9" s="24">
        <v>9</v>
      </c>
      <c r="Z9" s="24">
        <v>9</v>
      </c>
      <c r="AA9" s="16">
        <f t="shared" si="1"/>
        <v>93</v>
      </c>
      <c r="AB9" s="14">
        <f t="shared" ref="AB9:AB26" si="2">P9+AA9</f>
        <v>187</v>
      </c>
    </row>
    <row r="10" spans="1:28" ht="18" x14ac:dyDescent="0.25">
      <c r="A10" s="14">
        <v>2</v>
      </c>
      <c r="B10" s="14" t="s">
        <v>80</v>
      </c>
      <c r="C10" s="14">
        <v>3307791</v>
      </c>
      <c r="D10" s="16" t="s">
        <v>16</v>
      </c>
      <c r="E10" s="16" t="s">
        <v>19</v>
      </c>
      <c r="F10" s="24">
        <v>10</v>
      </c>
      <c r="G10" s="24">
        <v>10</v>
      </c>
      <c r="H10" s="24">
        <v>9</v>
      </c>
      <c r="I10" s="24">
        <v>9</v>
      </c>
      <c r="J10" s="24">
        <v>9</v>
      </c>
      <c r="K10" s="24">
        <v>9</v>
      </c>
      <c r="L10" s="24">
        <v>9</v>
      </c>
      <c r="M10" s="24">
        <v>8</v>
      </c>
      <c r="N10" s="24">
        <v>8</v>
      </c>
      <c r="O10" s="24">
        <v>8</v>
      </c>
      <c r="P10" s="16">
        <f t="shared" si="0"/>
        <v>89</v>
      </c>
      <c r="Q10" s="24">
        <v>10</v>
      </c>
      <c r="R10" s="24">
        <v>10</v>
      </c>
      <c r="S10" s="24">
        <v>9</v>
      </c>
      <c r="T10" s="24">
        <v>9</v>
      </c>
      <c r="U10" s="24">
        <v>9</v>
      </c>
      <c r="V10" s="24">
        <v>9</v>
      </c>
      <c r="W10" s="24">
        <v>9</v>
      </c>
      <c r="X10" s="24">
        <v>8</v>
      </c>
      <c r="Y10" s="24">
        <v>8</v>
      </c>
      <c r="Z10" s="24">
        <v>7</v>
      </c>
      <c r="AA10" s="16">
        <f t="shared" si="1"/>
        <v>88</v>
      </c>
      <c r="AB10" s="14">
        <f t="shared" si="2"/>
        <v>177</v>
      </c>
    </row>
    <row r="11" spans="1:28" ht="18" x14ac:dyDescent="0.25">
      <c r="A11" s="14">
        <v>3</v>
      </c>
      <c r="B11" s="14" t="s">
        <v>136</v>
      </c>
      <c r="C11" s="14" t="s">
        <v>139</v>
      </c>
      <c r="D11" s="17" t="s">
        <v>140</v>
      </c>
      <c r="E11" s="16" t="s">
        <v>51</v>
      </c>
      <c r="F11" s="24">
        <v>9</v>
      </c>
      <c r="G11" s="24">
        <v>9</v>
      </c>
      <c r="H11" s="24">
        <v>9</v>
      </c>
      <c r="I11" s="24">
        <v>9</v>
      </c>
      <c r="J11" s="24">
        <v>8</v>
      </c>
      <c r="K11" s="24">
        <v>8</v>
      </c>
      <c r="L11" s="24">
        <v>8</v>
      </c>
      <c r="M11" s="24">
        <v>7</v>
      </c>
      <c r="N11" s="24">
        <v>7</v>
      </c>
      <c r="O11" s="24">
        <v>7</v>
      </c>
      <c r="P11" s="16">
        <f t="shared" si="0"/>
        <v>81</v>
      </c>
      <c r="Q11" s="24">
        <v>10</v>
      </c>
      <c r="R11" s="24">
        <v>10</v>
      </c>
      <c r="S11" s="24">
        <v>10</v>
      </c>
      <c r="T11" s="24">
        <v>9</v>
      </c>
      <c r="U11" s="24">
        <v>9</v>
      </c>
      <c r="V11" s="24">
        <v>9</v>
      </c>
      <c r="W11" s="24">
        <v>9</v>
      </c>
      <c r="X11" s="24">
        <v>9</v>
      </c>
      <c r="Y11" s="24">
        <v>8</v>
      </c>
      <c r="Z11" s="24">
        <v>8</v>
      </c>
      <c r="AA11" s="16">
        <f t="shared" si="1"/>
        <v>91</v>
      </c>
      <c r="AB11" s="14">
        <f t="shared" si="2"/>
        <v>172</v>
      </c>
    </row>
    <row r="12" spans="1:28" ht="18" x14ac:dyDescent="0.25">
      <c r="A12" s="14">
        <v>4</v>
      </c>
      <c r="B12" s="14" t="s">
        <v>91</v>
      </c>
      <c r="C12" s="14">
        <v>2506091</v>
      </c>
      <c r="D12" s="16" t="s">
        <v>35</v>
      </c>
      <c r="E12" s="18" t="s">
        <v>29</v>
      </c>
      <c r="F12" s="24">
        <v>10</v>
      </c>
      <c r="G12" s="24">
        <v>10</v>
      </c>
      <c r="H12" s="24">
        <v>9</v>
      </c>
      <c r="I12" s="24">
        <v>8</v>
      </c>
      <c r="J12" s="24">
        <v>8</v>
      </c>
      <c r="K12" s="24">
        <v>8</v>
      </c>
      <c r="L12" s="24">
        <v>8</v>
      </c>
      <c r="M12" s="24">
        <v>8</v>
      </c>
      <c r="N12" s="24">
        <v>7</v>
      </c>
      <c r="O12" s="24">
        <v>6</v>
      </c>
      <c r="P12" s="16">
        <f t="shared" si="0"/>
        <v>82</v>
      </c>
      <c r="Q12" s="24">
        <v>10</v>
      </c>
      <c r="R12" s="24">
        <v>10</v>
      </c>
      <c r="S12" s="24">
        <v>10</v>
      </c>
      <c r="T12" s="24">
        <v>9</v>
      </c>
      <c r="U12" s="24">
        <v>8</v>
      </c>
      <c r="V12" s="24">
        <v>8</v>
      </c>
      <c r="W12" s="24">
        <v>8</v>
      </c>
      <c r="X12" s="24">
        <v>7</v>
      </c>
      <c r="Y12" s="24">
        <v>7</v>
      </c>
      <c r="Z12" s="24">
        <v>6</v>
      </c>
      <c r="AA12" s="16">
        <f t="shared" si="1"/>
        <v>83</v>
      </c>
      <c r="AB12" s="14">
        <f t="shared" si="2"/>
        <v>165</v>
      </c>
    </row>
    <row r="13" spans="1:28" ht="18" x14ac:dyDescent="0.25">
      <c r="A13" s="14">
        <v>5</v>
      </c>
      <c r="B13" s="14" t="s">
        <v>85</v>
      </c>
      <c r="C13" s="14">
        <v>2961085</v>
      </c>
      <c r="D13" s="16" t="s">
        <v>22</v>
      </c>
      <c r="E13" s="16" t="s">
        <v>20</v>
      </c>
      <c r="F13" s="24">
        <v>10</v>
      </c>
      <c r="G13" s="24">
        <v>10</v>
      </c>
      <c r="H13" s="24">
        <v>10</v>
      </c>
      <c r="I13" s="24">
        <v>9</v>
      </c>
      <c r="J13" s="24">
        <v>8</v>
      </c>
      <c r="K13" s="24">
        <v>8</v>
      </c>
      <c r="L13" s="24">
        <v>8</v>
      </c>
      <c r="M13" s="24">
        <v>8</v>
      </c>
      <c r="N13" s="24">
        <v>7</v>
      </c>
      <c r="O13" s="24">
        <v>7</v>
      </c>
      <c r="P13" s="16">
        <f t="shared" si="0"/>
        <v>85</v>
      </c>
      <c r="Q13" s="24">
        <v>10</v>
      </c>
      <c r="R13" s="24">
        <v>9</v>
      </c>
      <c r="S13" s="24">
        <v>8</v>
      </c>
      <c r="T13" s="24">
        <v>8</v>
      </c>
      <c r="U13" s="24">
        <v>8</v>
      </c>
      <c r="V13" s="24">
        <v>8</v>
      </c>
      <c r="W13" s="24">
        <v>7</v>
      </c>
      <c r="X13" s="24">
        <v>6</v>
      </c>
      <c r="Y13" s="24">
        <v>6</v>
      </c>
      <c r="Z13" s="24">
        <v>5</v>
      </c>
      <c r="AA13" s="16">
        <f t="shared" si="1"/>
        <v>75</v>
      </c>
      <c r="AB13" s="14">
        <f t="shared" si="2"/>
        <v>160</v>
      </c>
    </row>
    <row r="14" spans="1:28" ht="18" x14ac:dyDescent="0.25">
      <c r="A14" s="14">
        <v>6</v>
      </c>
      <c r="B14" s="14" t="s">
        <v>59</v>
      </c>
      <c r="C14" s="15">
        <v>82473056</v>
      </c>
      <c r="D14" s="85" t="s">
        <v>15</v>
      </c>
      <c r="E14" s="16" t="s">
        <v>2</v>
      </c>
      <c r="F14" s="24">
        <v>10</v>
      </c>
      <c r="G14" s="24">
        <v>10</v>
      </c>
      <c r="H14" s="24">
        <v>9</v>
      </c>
      <c r="I14" s="24">
        <v>9</v>
      </c>
      <c r="J14" s="24">
        <v>9</v>
      </c>
      <c r="K14" s="24">
        <v>9</v>
      </c>
      <c r="L14" s="24">
        <v>8</v>
      </c>
      <c r="M14" s="24">
        <v>7</v>
      </c>
      <c r="N14" s="24">
        <v>6</v>
      </c>
      <c r="O14" s="24">
        <v>5</v>
      </c>
      <c r="P14" s="16">
        <f t="shared" si="0"/>
        <v>82</v>
      </c>
      <c r="Q14" s="24">
        <v>10</v>
      </c>
      <c r="R14" s="24">
        <v>10</v>
      </c>
      <c r="S14" s="24">
        <v>10</v>
      </c>
      <c r="T14" s="24">
        <v>8</v>
      </c>
      <c r="U14" s="24">
        <v>8</v>
      </c>
      <c r="V14" s="24">
        <v>7</v>
      </c>
      <c r="W14" s="24">
        <v>7</v>
      </c>
      <c r="X14" s="24">
        <v>6</v>
      </c>
      <c r="Y14" s="24">
        <v>6</v>
      </c>
      <c r="Z14" s="24">
        <v>5</v>
      </c>
      <c r="AA14" s="16">
        <f t="shared" si="1"/>
        <v>77</v>
      </c>
      <c r="AB14" s="14">
        <f t="shared" si="2"/>
        <v>159</v>
      </c>
    </row>
    <row r="15" spans="1:28" ht="18" x14ac:dyDescent="0.25">
      <c r="A15" s="14">
        <v>7</v>
      </c>
      <c r="B15" s="14" t="s">
        <v>93</v>
      </c>
      <c r="C15" s="14" t="s">
        <v>23</v>
      </c>
      <c r="D15" s="16" t="s">
        <v>4</v>
      </c>
      <c r="E15" s="16" t="s">
        <v>50</v>
      </c>
      <c r="F15" s="24">
        <v>9</v>
      </c>
      <c r="G15" s="24">
        <v>9</v>
      </c>
      <c r="H15" s="24">
        <v>9</v>
      </c>
      <c r="I15" s="24">
        <v>8</v>
      </c>
      <c r="J15" s="24">
        <v>8</v>
      </c>
      <c r="K15" s="24">
        <v>8</v>
      </c>
      <c r="L15" s="24">
        <v>8</v>
      </c>
      <c r="M15" s="24">
        <v>8</v>
      </c>
      <c r="N15" s="24">
        <v>7</v>
      </c>
      <c r="O15" s="24">
        <v>7</v>
      </c>
      <c r="P15" s="16">
        <f t="shared" si="0"/>
        <v>81</v>
      </c>
      <c r="Q15" s="24">
        <v>10</v>
      </c>
      <c r="R15" s="24">
        <v>10</v>
      </c>
      <c r="S15" s="24">
        <v>9</v>
      </c>
      <c r="T15" s="24">
        <v>8</v>
      </c>
      <c r="U15" s="24">
        <v>7</v>
      </c>
      <c r="V15" s="24">
        <v>7</v>
      </c>
      <c r="W15" s="24">
        <v>6</v>
      </c>
      <c r="X15" s="24">
        <v>6</v>
      </c>
      <c r="Y15" s="24">
        <v>6</v>
      </c>
      <c r="Z15" s="24">
        <v>5</v>
      </c>
      <c r="AA15" s="16">
        <f t="shared" si="1"/>
        <v>74</v>
      </c>
      <c r="AB15" s="14">
        <f t="shared" si="2"/>
        <v>155</v>
      </c>
    </row>
    <row r="16" spans="1:28" ht="18" x14ac:dyDescent="0.25">
      <c r="A16" s="14">
        <v>8</v>
      </c>
      <c r="B16" s="14" t="s">
        <v>83</v>
      </c>
      <c r="C16" s="14" t="s">
        <v>158</v>
      </c>
      <c r="D16" s="16" t="s">
        <v>11</v>
      </c>
      <c r="E16" s="16" t="s">
        <v>20</v>
      </c>
      <c r="F16" s="24">
        <v>10</v>
      </c>
      <c r="G16" s="24">
        <v>8</v>
      </c>
      <c r="H16" s="24">
        <v>8</v>
      </c>
      <c r="I16" s="24">
        <v>8</v>
      </c>
      <c r="J16" s="24">
        <v>7</v>
      </c>
      <c r="K16" s="24">
        <v>7</v>
      </c>
      <c r="L16" s="24">
        <v>7</v>
      </c>
      <c r="M16" s="24">
        <v>7</v>
      </c>
      <c r="N16" s="24">
        <v>5</v>
      </c>
      <c r="O16" s="24">
        <v>4</v>
      </c>
      <c r="P16" s="16">
        <f t="shared" si="0"/>
        <v>71</v>
      </c>
      <c r="Q16" s="24">
        <v>9</v>
      </c>
      <c r="R16" s="24">
        <v>9</v>
      </c>
      <c r="S16" s="24">
        <v>9</v>
      </c>
      <c r="T16" s="24">
        <v>9</v>
      </c>
      <c r="U16" s="24">
        <v>9</v>
      </c>
      <c r="V16" s="24">
        <v>8</v>
      </c>
      <c r="W16" s="24">
        <v>8</v>
      </c>
      <c r="X16" s="24">
        <v>7</v>
      </c>
      <c r="Y16" s="24">
        <v>6</v>
      </c>
      <c r="Z16" s="24">
        <v>6</v>
      </c>
      <c r="AA16" s="16">
        <f t="shared" si="1"/>
        <v>80</v>
      </c>
      <c r="AB16" s="14">
        <f t="shared" si="2"/>
        <v>151</v>
      </c>
    </row>
    <row r="17" spans="1:28" ht="18" x14ac:dyDescent="0.25">
      <c r="A17" s="14">
        <v>9</v>
      </c>
      <c r="B17" s="14" t="s">
        <v>81</v>
      </c>
      <c r="C17" s="14">
        <v>3422297</v>
      </c>
      <c r="D17" s="16" t="s">
        <v>33</v>
      </c>
      <c r="E17" s="18" t="s">
        <v>29</v>
      </c>
      <c r="F17" s="24">
        <v>9</v>
      </c>
      <c r="G17" s="24">
        <v>8</v>
      </c>
      <c r="H17" s="24">
        <v>8</v>
      </c>
      <c r="I17" s="24">
        <v>8</v>
      </c>
      <c r="J17" s="24">
        <v>8</v>
      </c>
      <c r="K17" s="24">
        <v>7</v>
      </c>
      <c r="L17" s="24">
        <v>7</v>
      </c>
      <c r="M17" s="24">
        <v>7</v>
      </c>
      <c r="N17" s="24">
        <v>7</v>
      </c>
      <c r="O17" s="24">
        <v>0</v>
      </c>
      <c r="P17" s="16">
        <f t="shared" si="0"/>
        <v>69</v>
      </c>
      <c r="Q17" s="24">
        <v>9</v>
      </c>
      <c r="R17" s="24">
        <v>9</v>
      </c>
      <c r="S17" s="24">
        <v>9</v>
      </c>
      <c r="T17" s="24">
        <v>8</v>
      </c>
      <c r="U17" s="24">
        <v>8</v>
      </c>
      <c r="V17" s="24">
        <v>8</v>
      </c>
      <c r="W17" s="24">
        <v>8</v>
      </c>
      <c r="X17" s="24">
        <v>7</v>
      </c>
      <c r="Y17" s="24">
        <v>7</v>
      </c>
      <c r="Z17" s="24">
        <v>6</v>
      </c>
      <c r="AA17" s="16">
        <f t="shared" si="1"/>
        <v>79</v>
      </c>
      <c r="AB17" s="14">
        <f t="shared" si="2"/>
        <v>148</v>
      </c>
    </row>
    <row r="18" spans="1:28" ht="18" x14ac:dyDescent="0.25">
      <c r="A18" s="14">
        <v>10</v>
      </c>
      <c r="B18" s="14" t="s">
        <v>145</v>
      </c>
      <c r="C18" s="14">
        <v>82578700</v>
      </c>
      <c r="D18" s="16" t="s">
        <v>146</v>
      </c>
      <c r="E18" s="16" t="s">
        <v>198</v>
      </c>
      <c r="F18" s="24">
        <v>9</v>
      </c>
      <c r="G18" s="24">
        <v>9</v>
      </c>
      <c r="H18" s="24">
        <v>9</v>
      </c>
      <c r="I18" s="24">
        <v>8</v>
      </c>
      <c r="J18" s="24">
        <v>7</v>
      </c>
      <c r="K18" s="24">
        <v>7</v>
      </c>
      <c r="L18" s="24">
        <v>7</v>
      </c>
      <c r="M18" s="24">
        <v>7</v>
      </c>
      <c r="N18" s="24">
        <v>7</v>
      </c>
      <c r="O18" s="24">
        <v>6</v>
      </c>
      <c r="P18" s="16">
        <f t="shared" si="0"/>
        <v>76</v>
      </c>
      <c r="Q18" s="24">
        <v>9</v>
      </c>
      <c r="R18" s="24">
        <v>9</v>
      </c>
      <c r="S18" s="24">
        <v>8</v>
      </c>
      <c r="T18" s="24">
        <v>8</v>
      </c>
      <c r="U18" s="24">
        <v>8</v>
      </c>
      <c r="V18" s="24">
        <v>6</v>
      </c>
      <c r="W18" s="24">
        <v>6</v>
      </c>
      <c r="X18" s="24">
        <v>5</v>
      </c>
      <c r="Y18" s="24">
        <v>5</v>
      </c>
      <c r="Z18" s="24">
        <v>4</v>
      </c>
      <c r="AA18" s="16">
        <f t="shared" si="1"/>
        <v>68</v>
      </c>
      <c r="AB18" s="14">
        <f t="shared" si="2"/>
        <v>144</v>
      </c>
    </row>
    <row r="19" spans="1:28" ht="18" x14ac:dyDescent="0.25">
      <c r="A19" s="14">
        <v>11</v>
      </c>
      <c r="B19" s="14" t="s">
        <v>79</v>
      </c>
      <c r="C19" s="14">
        <v>82481537</v>
      </c>
      <c r="D19" s="16" t="s">
        <v>17</v>
      </c>
      <c r="E19" s="16" t="s">
        <v>18</v>
      </c>
      <c r="F19" s="24">
        <v>9</v>
      </c>
      <c r="G19" s="24">
        <v>9</v>
      </c>
      <c r="H19" s="24">
        <v>9</v>
      </c>
      <c r="I19" s="24">
        <v>9</v>
      </c>
      <c r="J19" s="24">
        <v>8</v>
      </c>
      <c r="K19" s="24">
        <v>7</v>
      </c>
      <c r="L19" s="24">
        <v>6</v>
      </c>
      <c r="M19" s="24">
        <v>6</v>
      </c>
      <c r="N19" s="24">
        <v>6</v>
      </c>
      <c r="O19" s="24">
        <v>3</v>
      </c>
      <c r="P19" s="16">
        <f t="shared" si="0"/>
        <v>72</v>
      </c>
      <c r="Q19" s="24">
        <v>10</v>
      </c>
      <c r="R19" s="24">
        <v>10</v>
      </c>
      <c r="S19" s="24">
        <v>8</v>
      </c>
      <c r="T19" s="24">
        <v>8</v>
      </c>
      <c r="U19" s="24">
        <v>8</v>
      </c>
      <c r="V19" s="24">
        <v>7</v>
      </c>
      <c r="W19" s="24">
        <v>7</v>
      </c>
      <c r="X19" s="24">
        <v>7</v>
      </c>
      <c r="Y19" s="24">
        <v>5</v>
      </c>
      <c r="Z19" s="24">
        <v>0</v>
      </c>
      <c r="AA19" s="16">
        <f t="shared" si="1"/>
        <v>70</v>
      </c>
      <c r="AB19" s="14">
        <f t="shared" si="2"/>
        <v>142</v>
      </c>
    </row>
    <row r="20" spans="1:28" ht="18" x14ac:dyDescent="0.25">
      <c r="A20" s="14">
        <v>12</v>
      </c>
      <c r="B20" s="14" t="s">
        <v>143</v>
      </c>
      <c r="C20" s="14"/>
      <c r="D20" s="17" t="s">
        <v>151</v>
      </c>
      <c r="E20" s="16" t="s">
        <v>2</v>
      </c>
      <c r="F20" s="24">
        <v>9</v>
      </c>
      <c r="G20" s="24">
        <v>8</v>
      </c>
      <c r="H20" s="24">
        <v>8</v>
      </c>
      <c r="I20" s="24">
        <v>8</v>
      </c>
      <c r="J20" s="24">
        <v>7</v>
      </c>
      <c r="K20" s="24">
        <v>7</v>
      </c>
      <c r="L20" s="24">
        <v>7</v>
      </c>
      <c r="M20" s="24">
        <v>5</v>
      </c>
      <c r="N20" s="24">
        <v>5</v>
      </c>
      <c r="O20" s="24">
        <v>4</v>
      </c>
      <c r="P20" s="16">
        <f t="shared" si="0"/>
        <v>68</v>
      </c>
      <c r="Q20" s="24">
        <v>9</v>
      </c>
      <c r="R20" s="24">
        <v>9</v>
      </c>
      <c r="S20" s="24">
        <v>9</v>
      </c>
      <c r="T20" s="24">
        <v>8</v>
      </c>
      <c r="U20" s="24">
        <v>7</v>
      </c>
      <c r="V20" s="24">
        <v>7</v>
      </c>
      <c r="W20" s="24">
        <v>7</v>
      </c>
      <c r="X20" s="24">
        <v>6</v>
      </c>
      <c r="Y20" s="24">
        <v>6</v>
      </c>
      <c r="Z20" s="24">
        <v>5</v>
      </c>
      <c r="AA20" s="16">
        <f t="shared" si="1"/>
        <v>73</v>
      </c>
      <c r="AB20" s="14">
        <f t="shared" si="2"/>
        <v>141</v>
      </c>
    </row>
    <row r="21" spans="1:28" ht="18" x14ac:dyDescent="0.25">
      <c r="A21" s="14">
        <v>13</v>
      </c>
      <c r="B21" s="14" t="s">
        <v>135</v>
      </c>
      <c r="C21" s="14">
        <v>82477475</v>
      </c>
      <c r="D21" s="17" t="s">
        <v>141</v>
      </c>
      <c r="E21" s="16" t="s">
        <v>51</v>
      </c>
      <c r="F21" s="24">
        <v>8</v>
      </c>
      <c r="G21" s="24">
        <v>8</v>
      </c>
      <c r="H21" s="24">
        <v>8</v>
      </c>
      <c r="I21" s="24">
        <v>8</v>
      </c>
      <c r="J21" s="24">
        <v>8</v>
      </c>
      <c r="K21" s="24">
        <v>7</v>
      </c>
      <c r="L21" s="24">
        <v>6</v>
      </c>
      <c r="M21" s="24">
        <v>6</v>
      </c>
      <c r="N21" s="24">
        <v>5</v>
      </c>
      <c r="O21" s="24">
        <v>4</v>
      </c>
      <c r="P21" s="16">
        <f t="shared" si="0"/>
        <v>68</v>
      </c>
      <c r="Q21" s="24">
        <v>9</v>
      </c>
      <c r="R21" s="24">
        <v>9</v>
      </c>
      <c r="S21" s="24">
        <v>9</v>
      </c>
      <c r="T21" s="24">
        <v>8</v>
      </c>
      <c r="U21" s="24">
        <v>8</v>
      </c>
      <c r="V21" s="24">
        <v>7</v>
      </c>
      <c r="W21" s="24">
        <v>6</v>
      </c>
      <c r="X21" s="24">
        <v>5</v>
      </c>
      <c r="Y21" s="24">
        <v>5</v>
      </c>
      <c r="Z21" s="24">
        <v>5</v>
      </c>
      <c r="AA21" s="16">
        <f t="shared" si="1"/>
        <v>71</v>
      </c>
      <c r="AB21" s="14">
        <f t="shared" si="2"/>
        <v>139</v>
      </c>
    </row>
    <row r="22" spans="1:28" ht="18" x14ac:dyDescent="0.25">
      <c r="A22" s="14">
        <v>14</v>
      </c>
      <c r="B22" s="14" t="s">
        <v>88</v>
      </c>
      <c r="C22" s="14">
        <v>2578065</v>
      </c>
      <c r="D22" s="18" t="s">
        <v>32</v>
      </c>
      <c r="E22" s="18" t="s">
        <v>29</v>
      </c>
      <c r="F22" s="24">
        <v>10</v>
      </c>
      <c r="G22" s="24">
        <v>9</v>
      </c>
      <c r="H22" s="24">
        <v>9</v>
      </c>
      <c r="I22" s="24">
        <v>9</v>
      </c>
      <c r="J22" s="24">
        <v>6</v>
      </c>
      <c r="K22" s="24">
        <v>6</v>
      </c>
      <c r="L22" s="24">
        <v>6</v>
      </c>
      <c r="M22" s="24">
        <v>5</v>
      </c>
      <c r="N22" s="24">
        <v>4</v>
      </c>
      <c r="O22" s="24">
        <v>1</v>
      </c>
      <c r="P22" s="16">
        <f t="shared" si="0"/>
        <v>65</v>
      </c>
      <c r="Q22" s="24">
        <v>8</v>
      </c>
      <c r="R22" s="24">
        <v>6</v>
      </c>
      <c r="S22" s="24">
        <v>6</v>
      </c>
      <c r="T22" s="24">
        <v>6</v>
      </c>
      <c r="U22" s="24">
        <v>5</v>
      </c>
      <c r="V22" s="24">
        <v>5</v>
      </c>
      <c r="W22" s="24">
        <v>5</v>
      </c>
      <c r="X22" s="24">
        <v>4</v>
      </c>
      <c r="Y22" s="24">
        <v>4</v>
      </c>
      <c r="Z22" s="24">
        <v>0</v>
      </c>
      <c r="AA22" s="16">
        <f t="shared" si="1"/>
        <v>49</v>
      </c>
      <c r="AB22" s="14">
        <f t="shared" si="2"/>
        <v>114</v>
      </c>
    </row>
    <row r="23" spans="1:28" ht="18" x14ac:dyDescent="0.25">
      <c r="A23" s="14">
        <v>15</v>
      </c>
      <c r="B23" s="14" t="s">
        <v>84</v>
      </c>
      <c r="C23" s="14">
        <v>3215375</v>
      </c>
      <c r="D23" s="16" t="s">
        <v>12</v>
      </c>
      <c r="E23" s="16" t="s">
        <v>20</v>
      </c>
      <c r="F23" s="24">
        <v>8</v>
      </c>
      <c r="G23" s="24">
        <v>7</v>
      </c>
      <c r="H23" s="24">
        <v>6</v>
      </c>
      <c r="I23" s="24">
        <v>5</v>
      </c>
      <c r="J23" s="24">
        <v>4</v>
      </c>
      <c r="K23" s="24">
        <v>3</v>
      </c>
      <c r="L23" s="24">
        <v>3</v>
      </c>
      <c r="M23" s="24">
        <v>1</v>
      </c>
      <c r="N23" s="24">
        <v>0</v>
      </c>
      <c r="O23" s="24">
        <v>0</v>
      </c>
      <c r="P23" s="16">
        <f t="shared" si="0"/>
        <v>37</v>
      </c>
      <c r="Q23" s="24">
        <v>9</v>
      </c>
      <c r="R23" s="24">
        <v>9</v>
      </c>
      <c r="S23" s="24">
        <v>7</v>
      </c>
      <c r="T23" s="24">
        <v>6</v>
      </c>
      <c r="U23" s="24">
        <v>6</v>
      </c>
      <c r="V23" s="24">
        <v>5</v>
      </c>
      <c r="W23" s="24">
        <v>4</v>
      </c>
      <c r="X23" s="24">
        <v>3</v>
      </c>
      <c r="Y23" s="24">
        <v>2</v>
      </c>
      <c r="Z23" s="24">
        <v>0</v>
      </c>
      <c r="AA23" s="16">
        <f t="shared" si="1"/>
        <v>51</v>
      </c>
      <c r="AB23" s="14">
        <f t="shared" si="2"/>
        <v>88</v>
      </c>
    </row>
    <row r="24" spans="1:28" ht="18" x14ac:dyDescent="0.25">
      <c r="A24" s="14">
        <v>16</v>
      </c>
      <c r="B24" s="14" t="s">
        <v>133</v>
      </c>
      <c r="C24" s="14" t="s">
        <v>24</v>
      </c>
      <c r="D24" s="16" t="s">
        <v>6</v>
      </c>
      <c r="E24" s="16" t="s">
        <v>50</v>
      </c>
      <c r="F24" s="24">
        <v>8</v>
      </c>
      <c r="G24" s="24">
        <v>7</v>
      </c>
      <c r="H24" s="24">
        <v>6</v>
      </c>
      <c r="I24" s="24">
        <v>5</v>
      </c>
      <c r="J24" s="24">
        <v>5</v>
      </c>
      <c r="K24" s="24">
        <v>5</v>
      </c>
      <c r="L24" s="24">
        <v>3</v>
      </c>
      <c r="M24" s="24">
        <v>0</v>
      </c>
      <c r="N24" s="24">
        <v>0</v>
      </c>
      <c r="O24" s="24">
        <v>0</v>
      </c>
      <c r="P24" s="16">
        <f t="shared" si="0"/>
        <v>39</v>
      </c>
      <c r="Q24" s="24">
        <v>9</v>
      </c>
      <c r="R24" s="24">
        <v>8</v>
      </c>
      <c r="S24" s="24">
        <v>8</v>
      </c>
      <c r="T24" s="24">
        <v>6</v>
      </c>
      <c r="U24" s="24">
        <v>5</v>
      </c>
      <c r="V24" s="24">
        <v>1</v>
      </c>
      <c r="W24" s="24">
        <v>1</v>
      </c>
      <c r="X24" s="24">
        <v>0</v>
      </c>
      <c r="Y24" s="24">
        <v>0</v>
      </c>
      <c r="Z24" s="24">
        <v>0</v>
      </c>
      <c r="AA24" s="16">
        <f t="shared" si="1"/>
        <v>38</v>
      </c>
      <c r="AB24" s="14">
        <f t="shared" si="2"/>
        <v>77</v>
      </c>
    </row>
    <row r="25" spans="1:28" ht="18" x14ac:dyDescent="0.25">
      <c r="A25" s="14">
        <v>17</v>
      </c>
      <c r="B25" s="14"/>
      <c r="C25" s="15">
        <v>82713508</v>
      </c>
      <c r="D25" s="16" t="s">
        <v>206</v>
      </c>
      <c r="E25" s="16" t="s">
        <v>2</v>
      </c>
      <c r="F25" s="24">
        <v>7</v>
      </c>
      <c r="G25" s="24">
        <v>7</v>
      </c>
      <c r="H25" s="24">
        <v>5</v>
      </c>
      <c r="I25" s="24">
        <v>5</v>
      </c>
      <c r="J25" s="24">
        <v>4</v>
      </c>
      <c r="K25" s="24">
        <v>4</v>
      </c>
      <c r="L25" s="24">
        <v>4</v>
      </c>
      <c r="M25" s="24">
        <v>3</v>
      </c>
      <c r="N25" s="24">
        <v>3</v>
      </c>
      <c r="O25" s="24">
        <v>1</v>
      </c>
      <c r="P25" s="16">
        <f t="shared" si="0"/>
        <v>43</v>
      </c>
      <c r="Q25" s="24">
        <v>5</v>
      </c>
      <c r="R25" s="24">
        <v>3</v>
      </c>
      <c r="S25" s="24">
        <v>3</v>
      </c>
      <c r="T25" s="24">
        <v>3</v>
      </c>
      <c r="U25" s="24">
        <v>3</v>
      </c>
      <c r="V25" s="24">
        <v>2</v>
      </c>
      <c r="W25" s="24">
        <v>1</v>
      </c>
      <c r="X25" s="24">
        <v>1</v>
      </c>
      <c r="Y25" s="24">
        <v>0</v>
      </c>
      <c r="Z25" s="24">
        <v>0</v>
      </c>
      <c r="AA25" s="16">
        <f t="shared" si="1"/>
        <v>21</v>
      </c>
      <c r="AB25" s="14">
        <f t="shared" si="2"/>
        <v>64</v>
      </c>
    </row>
    <row r="26" spans="1:28" ht="18" x14ac:dyDescent="0.25">
      <c r="A26" s="14">
        <v>18</v>
      </c>
      <c r="B26" s="14" t="s">
        <v>94</v>
      </c>
      <c r="C26" s="14">
        <v>1019015</v>
      </c>
      <c r="D26" s="16" t="s">
        <v>5</v>
      </c>
      <c r="E26" s="16" t="s">
        <v>50</v>
      </c>
      <c r="F26" s="24">
        <v>10</v>
      </c>
      <c r="G26" s="24">
        <v>6</v>
      </c>
      <c r="H26" s="24">
        <v>6</v>
      </c>
      <c r="I26" s="24">
        <v>3</v>
      </c>
      <c r="J26" s="24">
        <v>2</v>
      </c>
      <c r="K26" s="24">
        <v>2</v>
      </c>
      <c r="L26" s="24">
        <v>1</v>
      </c>
      <c r="M26" s="24">
        <v>0</v>
      </c>
      <c r="N26" s="24">
        <v>0</v>
      </c>
      <c r="O26" s="24">
        <v>0</v>
      </c>
      <c r="P26" s="16">
        <f t="shared" si="0"/>
        <v>30</v>
      </c>
      <c r="Q26" s="24">
        <v>8</v>
      </c>
      <c r="R26" s="24">
        <v>6</v>
      </c>
      <c r="S26" s="24">
        <v>4</v>
      </c>
      <c r="T26" s="24">
        <v>4</v>
      </c>
      <c r="U26" s="24">
        <v>3</v>
      </c>
      <c r="V26" s="24"/>
      <c r="W26" s="24"/>
      <c r="X26" s="24"/>
      <c r="Y26" s="24"/>
      <c r="Z26" s="24"/>
      <c r="AA26" s="16">
        <f t="shared" si="1"/>
        <v>25</v>
      </c>
      <c r="AB26" s="14">
        <f t="shared" si="2"/>
        <v>55</v>
      </c>
    </row>
    <row r="27" spans="1:28" ht="18" x14ac:dyDescent="0.25">
      <c r="A27" s="86"/>
      <c r="B27" s="86"/>
      <c r="C27" s="86"/>
      <c r="D27" s="90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8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8"/>
      <c r="AB27" s="86"/>
    </row>
    <row r="28" spans="1:28" ht="18" x14ac:dyDescent="0.25">
      <c r="A28" s="86"/>
      <c r="B28" s="86"/>
      <c r="C28" s="86"/>
      <c r="D28" s="90"/>
      <c r="E28" s="88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8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8"/>
      <c r="AB28" s="86"/>
    </row>
    <row r="29" spans="1:28" ht="18" x14ac:dyDescent="0.25">
      <c r="A29" s="86"/>
      <c r="B29" s="86"/>
      <c r="C29" s="86"/>
      <c r="D29" s="90"/>
      <c r="E29" s="88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8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8"/>
      <c r="AB29" s="86"/>
    </row>
    <row r="30" spans="1:28" ht="18" x14ac:dyDescent="0.25">
      <c r="A30" s="86"/>
      <c r="B30" s="86"/>
      <c r="C30" s="86"/>
      <c r="D30" s="90"/>
      <c r="E30" s="88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8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8"/>
      <c r="AB30" s="86"/>
    </row>
    <row r="31" spans="1:28" ht="18" x14ac:dyDescent="0.25">
      <c r="A31" s="86"/>
      <c r="B31" s="86"/>
      <c r="C31" s="86"/>
      <c r="D31" s="90"/>
      <c r="E31" s="90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8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8"/>
      <c r="AB31" s="86"/>
    </row>
    <row r="32" spans="1:28" ht="18" x14ac:dyDescent="0.25">
      <c r="A32" s="86"/>
      <c r="B32" s="86"/>
      <c r="C32" s="86"/>
      <c r="D32" s="88"/>
      <c r="E32" s="88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8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8"/>
      <c r="AB32" s="86"/>
    </row>
    <row r="33" spans="1:28" ht="18" x14ac:dyDescent="0.25">
      <c r="A33" s="86"/>
      <c r="B33" s="86"/>
      <c r="C33" s="86"/>
      <c r="D33" s="88"/>
      <c r="E33" s="88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8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8"/>
      <c r="AB33" s="86"/>
    </row>
    <row r="34" spans="1:28" ht="18" x14ac:dyDescent="0.25">
      <c r="A34" s="86"/>
      <c r="B34" s="86"/>
      <c r="C34" s="86"/>
      <c r="D34" s="88"/>
      <c r="E34" s="88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8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8"/>
      <c r="AB34" s="86"/>
    </row>
    <row r="35" spans="1:28" ht="18" x14ac:dyDescent="0.25">
      <c r="A35" s="86"/>
      <c r="B35" s="86"/>
      <c r="C35" s="86"/>
      <c r="D35" s="88"/>
      <c r="E35" s="88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8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8"/>
      <c r="AB35" s="86"/>
    </row>
    <row r="36" spans="1:28" ht="18" x14ac:dyDescent="0.25">
      <c r="A36" s="86"/>
      <c r="B36" s="86"/>
      <c r="C36" s="86"/>
      <c r="D36" s="88"/>
      <c r="E36" s="8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8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8"/>
      <c r="AB36" s="86"/>
    </row>
    <row r="37" spans="1:28" ht="18" x14ac:dyDescent="0.25">
      <c r="A37" s="86"/>
      <c r="B37" s="86"/>
      <c r="C37" s="86"/>
      <c r="D37" s="88"/>
      <c r="E37" s="90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8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8"/>
      <c r="AB37" s="86"/>
    </row>
    <row r="38" spans="1:28" ht="18" x14ac:dyDescent="0.25">
      <c r="A38" s="86"/>
      <c r="B38" s="86"/>
      <c r="C38" s="86"/>
      <c r="D38" s="88"/>
      <c r="E38" s="91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8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8"/>
      <c r="AB38" s="86"/>
    </row>
    <row r="39" spans="1:28" ht="18" x14ac:dyDescent="0.25">
      <c r="A39" s="86"/>
      <c r="B39" s="86"/>
      <c r="C39" s="86"/>
      <c r="D39" s="91"/>
      <c r="E39" s="9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8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8"/>
      <c r="AB39" s="86"/>
    </row>
    <row r="40" spans="1:28" ht="18" x14ac:dyDescent="0.25">
      <c r="A40" s="86"/>
      <c r="B40" s="86"/>
      <c r="C40" s="86"/>
      <c r="D40" s="91"/>
      <c r="E40" s="9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8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8"/>
      <c r="AB40" s="86"/>
    </row>
    <row r="41" spans="1:28" ht="18" x14ac:dyDescent="0.25">
      <c r="A41" s="86"/>
      <c r="B41" s="86"/>
      <c r="C41" s="86"/>
      <c r="D41" s="91"/>
      <c r="E41" s="9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8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8"/>
      <c r="AB41" s="86"/>
    </row>
    <row r="42" spans="1:28" ht="18" x14ac:dyDescent="0.25">
      <c r="A42" s="86"/>
      <c r="B42" s="86"/>
      <c r="C42" s="86"/>
      <c r="D42" s="91"/>
      <c r="E42" s="91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8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8"/>
      <c r="AB42" s="86"/>
    </row>
    <row r="43" spans="1:28" ht="18" x14ac:dyDescent="0.25">
      <c r="A43" s="86"/>
      <c r="B43" s="86"/>
      <c r="C43" s="86"/>
      <c r="D43" s="88"/>
      <c r="E43" s="9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8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8"/>
      <c r="AB43" s="86"/>
    </row>
    <row r="44" spans="1:28" ht="18" x14ac:dyDescent="0.25">
      <c r="A44" s="86"/>
      <c r="B44" s="86"/>
      <c r="C44" s="86"/>
      <c r="D44" s="88"/>
      <c r="E44" s="8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8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8"/>
      <c r="AB44" s="86"/>
    </row>
    <row r="45" spans="1:28" ht="18" x14ac:dyDescent="0.25">
      <c r="A45" s="86"/>
      <c r="B45" s="86"/>
      <c r="C45" s="86"/>
      <c r="D45" s="88"/>
      <c r="E45" s="8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8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8"/>
      <c r="AB45" s="86"/>
    </row>
    <row r="46" spans="1:28" ht="18" x14ac:dyDescent="0.25">
      <c r="A46" s="86"/>
      <c r="B46" s="86"/>
      <c r="C46" s="86"/>
      <c r="D46" s="88"/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8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8"/>
      <c r="AB46" s="86"/>
    </row>
    <row r="47" spans="1:28" ht="18" x14ac:dyDescent="0.25">
      <c r="A47" s="86"/>
      <c r="B47" s="86"/>
      <c r="C47" s="86"/>
      <c r="D47" s="90"/>
      <c r="E47" s="88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8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8"/>
      <c r="AB47" s="86"/>
    </row>
    <row r="48" spans="1:28" ht="18" x14ac:dyDescent="0.25">
      <c r="A48" s="86"/>
      <c r="B48" s="86"/>
      <c r="C48" s="86"/>
      <c r="D48" s="90"/>
      <c r="E48" s="88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8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8"/>
      <c r="AB48" s="86"/>
    </row>
    <row r="49" spans="1:28" ht="18" x14ac:dyDescent="0.25">
      <c r="A49" s="86"/>
      <c r="B49" s="86"/>
      <c r="C49" s="86"/>
      <c r="D49" s="90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8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8"/>
      <c r="AB49" s="86"/>
    </row>
    <row r="50" spans="1:28" ht="18" x14ac:dyDescent="0.25">
      <c r="A50" s="86"/>
      <c r="B50" s="86"/>
      <c r="C50" s="86"/>
      <c r="D50" s="90"/>
      <c r="E50" s="8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8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8"/>
      <c r="AB50" s="86"/>
    </row>
    <row r="51" spans="1:28" ht="18" x14ac:dyDescent="0.25">
      <c r="A51" s="86"/>
      <c r="B51" s="86"/>
      <c r="C51" s="86"/>
      <c r="D51" s="88"/>
      <c r="E51" s="8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8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8"/>
      <c r="AB51" s="86"/>
    </row>
    <row r="52" spans="1:28" ht="18" x14ac:dyDescent="0.25">
      <c r="A52" s="86"/>
      <c r="B52" s="86"/>
      <c r="C52" s="86"/>
      <c r="D52" s="88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8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8"/>
      <c r="AB52" s="86"/>
    </row>
    <row r="53" spans="1:28" ht="18" x14ac:dyDescent="0.25">
      <c r="A53" s="86"/>
      <c r="B53" s="86"/>
      <c r="C53" s="86"/>
      <c r="D53" s="88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8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8"/>
      <c r="AB53" s="86"/>
    </row>
    <row r="54" spans="1:28" ht="18" x14ac:dyDescent="0.25">
      <c r="A54" s="86"/>
      <c r="B54" s="86"/>
      <c r="C54" s="87"/>
      <c r="D54" s="88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8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8"/>
      <c r="AB54" s="86"/>
    </row>
    <row r="55" spans="1:28" ht="18" x14ac:dyDescent="0.25">
      <c r="A55" s="86"/>
      <c r="B55" s="86"/>
      <c r="C55" s="86"/>
      <c r="D55" s="88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8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8"/>
      <c r="AB55" s="86"/>
    </row>
    <row r="56" spans="1:28" ht="18" x14ac:dyDescent="0.25">
      <c r="A56" s="86"/>
      <c r="B56" s="86"/>
      <c r="C56" s="86"/>
      <c r="D56" s="88"/>
      <c r="E56" s="91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8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8"/>
      <c r="AB56" s="86"/>
    </row>
    <row r="57" spans="1:28" ht="18" x14ac:dyDescent="0.25">
      <c r="A57" s="86"/>
      <c r="B57" s="86"/>
      <c r="C57" s="86"/>
      <c r="D57" s="88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8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8"/>
      <c r="AB57" s="86"/>
    </row>
    <row r="58" spans="1:28" ht="18" x14ac:dyDescent="0.25">
      <c r="A58" s="86"/>
      <c r="B58" s="86"/>
      <c r="C58" s="87"/>
      <c r="D58" s="88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8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8"/>
      <c r="AB58" s="86"/>
    </row>
    <row r="59" spans="1:28" ht="18" x14ac:dyDescent="0.25">
      <c r="A59" s="86"/>
      <c r="B59" s="86"/>
      <c r="C59" s="87"/>
      <c r="D59" s="88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8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8"/>
      <c r="AB59" s="86"/>
    </row>
    <row r="60" spans="1:28" ht="18" x14ac:dyDescent="0.25">
      <c r="A60" s="86"/>
      <c r="B60" s="86"/>
      <c r="C60" s="87"/>
      <c r="D60" s="88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8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8"/>
      <c r="AB60" s="86"/>
    </row>
    <row r="61" spans="1:28" ht="18" x14ac:dyDescent="0.25">
      <c r="A61" s="86"/>
      <c r="B61" s="86"/>
      <c r="C61" s="87"/>
      <c r="D61" s="88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8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8"/>
      <c r="AB61" s="86"/>
    </row>
    <row r="62" spans="1:28" ht="18" x14ac:dyDescent="0.25">
      <c r="A62" s="86"/>
      <c r="B62" s="86"/>
      <c r="C62" s="87"/>
      <c r="D62" s="88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8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8"/>
      <c r="AB62" s="86"/>
    </row>
    <row r="63" spans="1:28" ht="18" x14ac:dyDescent="0.25">
      <c r="A63" s="86"/>
      <c r="B63" s="86"/>
      <c r="C63" s="87"/>
      <c r="D63" s="88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8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8"/>
      <c r="AB63" s="86"/>
    </row>
    <row r="64" spans="1:28" ht="18" x14ac:dyDescent="0.25">
      <c r="A64" s="86"/>
      <c r="B64" s="86"/>
      <c r="C64" s="87"/>
      <c r="D64" s="88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8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8"/>
      <c r="AB64" s="86"/>
    </row>
    <row r="65" spans="1:28" ht="18" x14ac:dyDescent="0.25">
      <c r="A65" s="86"/>
      <c r="B65" s="86"/>
      <c r="C65" s="87"/>
      <c r="D65" s="88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8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8"/>
      <c r="AB65" s="86"/>
    </row>
    <row r="66" spans="1:28" ht="18" x14ac:dyDescent="0.25">
      <c r="A66" s="86"/>
      <c r="B66" s="86"/>
      <c r="C66" s="87"/>
      <c r="D66" s="88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8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8"/>
      <c r="AB66" s="86"/>
    </row>
    <row r="67" spans="1:28" ht="18" x14ac:dyDescent="0.25">
      <c r="A67" s="86"/>
      <c r="B67" s="86"/>
      <c r="C67" s="87"/>
      <c r="D67" s="88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8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8"/>
      <c r="AB67" s="86"/>
    </row>
    <row r="68" spans="1:28" ht="18" x14ac:dyDescent="0.25">
      <c r="A68" s="86"/>
      <c r="B68" s="86"/>
      <c r="C68" s="87"/>
      <c r="D68" s="88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8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8"/>
      <c r="AB68" s="86"/>
    </row>
    <row r="69" spans="1:28" ht="18" x14ac:dyDescent="0.25">
      <c r="A69" s="86"/>
      <c r="B69" s="86"/>
      <c r="C69" s="87"/>
      <c r="D69" s="88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8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8"/>
      <c r="AB69" s="86"/>
    </row>
    <row r="70" spans="1:28" ht="18" x14ac:dyDescent="0.25">
      <c r="A70" s="86"/>
      <c r="B70" s="86"/>
      <c r="C70" s="87"/>
      <c r="D70" s="88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8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8"/>
      <c r="AB70" s="86"/>
    </row>
    <row r="71" spans="1:28" ht="18" x14ac:dyDescent="0.25">
      <c r="A71" s="86"/>
      <c r="B71" s="86"/>
      <c r="C71" s="87"/>
      <c r="D71" s="88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8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8"/>
      <c r="AB71" s="86"/>
    </row>
    <row r="72" spans="1:28" ht="18" x14ac:dyDescent="0.25">
      <c r="A72" s="86"/>
      <c r="B72" s="86"/>
      <c r="C72" s="87"/>
      <c r="D72" s="88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8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8"/>
      <c r="AB72" s="86"/>
    </row>
    <row r="73" spans="1:28" ht="18" x14ac:dyDescent="0.25">
      <c r="A73" s="86"/>
      <c r="B73" s="86"/>
      <c r="C73" s="87"/>
      <c r="D73" s="88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8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8"/>
      <c r="AB73" s="86"/>
    </row>
    <row r="74" spans="1:28" ht="18" x14ac:dyDescent="0.25">
      <c r="A74" s="86"/>
      <c r="B74" s="86"/>
      <c r="C74" s="87"/>
      <c r="D74" s="88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8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8"/>
      <c r="AB74" s="86"/>
    </row>
    <row r="75" spans="1:28" ht="18" x14ac:dyDescent="0.25">
      <c r="A75" s="86"/>
      <c r="B75" s="86"/>
      <c r="C75" s="87"/>
      <c r="D75" s="88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8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8"/>
      <c r="AB75" s="86"/>
    </row>
    <row r="76" spans="1:28" ht="18" x14ac:dyDescent="0.25">
      <c r="A76" s="86"/>
      <c r="B76" s="86"/>
      <c r="C76" s="87"/>
      <c r="D76" s="88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8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8"/>
      <c r="AB76" s="86"/>
    </row>
    <row r="77" spans="1:28" ht="18" x14ac:dyDescent="0.25">
      <c r="A77" s="86"/>
      <c r="B77" s="86"/>
      <c r="C77" s="87"/>
      <c r="D77" s="88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8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8"/>
      <c r="AB77" s="86"/>
    </row>
    <row r="78" spans="1:28" ht="18" x14ac:dyDescent="0.25">
      <c r="A78" s="86"/>
      <c r="B78" s="86"/>
      <c r="C78" s="87"/>
      <c r="D78" s="88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8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8"/>
      <c r="AB78" s="86"/>
    </row>
    <row r="79" spans="1:28" ht="18" x14ac:dyDescent="0.25">
      <c r="A79" s="86"/>
      <c r="B79" s="86"/>
      <c r="C79" s="87"/>
      <c r="D79" s="88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8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8"/>
      <c r="AB79" s="86"/>
    </row>
    <row r="80" spans="1:28" ht="18" x14ac:dyDescent="0.25">
      <c r="A80" s="86"/>
      <c r="B80" s="86"/>
      <c r="C80" s="87"/>
      <c r="D80" s="88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8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8"/>
      <c r="AB80" s="86"/>
    </row>
    <row r="81" spans="1:28" ht="18" x14ac:dyDescent="0.25">
      <c r="A81" s="86"/>
      <c r="B81" s="86"/>
      <c r="C81" s="87"/>
      <c r="D81" s="88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8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8"/>
      <c r="AB81" s="86"/>
    </row>
    <row r="82" spans="1:28" ht="18" x14ac:dyDescent="0.25">
      <c r="A82" s="86"/>
      <c r="B82" s="86"/>
      <c r="C82" s="87"/>
      <c r="D82" s="88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8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8"/>
      <c r="AB82" s="86"/>
    </row>
    <row r="83" spans="1:28" ht="18" x14ac:dyDescent="0.25">
      <c r="A83" s="86"/>
      <c r="B83" s="86"/>
      <c r="C83" s="87"/>
      <c r="D83" s="88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8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8"/>
      <c r="AB83" s="86"/>
    </row>
    <row r="84" spans="1:28" ht="18" x14ac:dyDescent="0.25">
      <c r="A84" s="86"/>
      <c r="B84" s="86"/>
      <c r="C84" s="87"/>
      <c r="D84" s="88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8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8"/>
      <c r="AB84" s="86"/>
    </row>
    <row r="85" spans="1:28" ht="18" x14ac:dyDescent="0.25">
      <c r="A85" s="86"/>
      <c r="B85" s="86"/>
      <c r="C85" s="87"/>
      <c r="D85" s="88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8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8"/>
      <c r="AB85" s="86"/>
    </row>
    <row r="86" spans="1:28" ht="18" x14ac:dyDescent="0.25">
      <c r="A86" s="86"/>
      <c r="B86" s="86"/>
      <c r="C86" s="87"/>
      <c r="D86" s="88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8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8"/>
      <c r="AB86" s="86"/>
    </row>
    <row r="87" spans="1:28" ht="18" x14ac:dyDescent="0.25">
      <c r="A87" s="86"/>
      <c r="B87" s="86"/>
      <c r="C87" s="87"/>
      <c r="D87" s="88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8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8"/>
      <c r="AB87" s="86"/>
    </row>
    <row r="88" spans="1:28" ht="18" x14ac:dyDescent="0.25">
      <c r="A88" s="86"/>
      <c r="B88" s="86"/>
      <c r="C88" s="87"/>
      <c r="D88" s="88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8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8"/>
      <c r="AB88" s="86"/>
    </row>
    <row r="89" spans="1:28" ht="18" x14ac:dyDescent="0.25">
      <c r="A89" s="86"/>
      <c r="B89" s="86"/>
      <c r="C89" s="87"/>
      <c r="D89" s="88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8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8"/>
      <c r="AB89" s="86"/>
    </row>
    <row r="90" spans="1:28" ht="18" x14ac:dyDescent="0.25">
      <c r="A90" s="86"/>
      <c r="B90" s="86"/>
      <c r="C90" s="87"/>
      <c r="D90" s="88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8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8"/>
      <c r="AB90" s="86"/>
    </row>
    <row r="91" spans="1:28" ht="18" x14ac:dyDescent="0.25">
      <c r="A91" s="86"/>
      <c r="B91" s="86"/>
      <c r="C91" s="87"/>
      <c r="D91" s="88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8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8"/>
      <c r="AB91" s="86"/>
    </row>
    <row r="92" spans="1:28" ht="18" x14ac:dyDescent="0.25">
      <c r="A92" s="86"/>
      <c r="B92" s="86"/>
      <c r="C92" s="87"/>
      <c r="D92" s="88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8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8"/>
      <c r="AB92" s="86"/>
    </row>
    <row r="93" spans="1:28" ht="18" x14ac:dyDescent="0.25">
      <c r="A93" s="86"/>
      <c r="B93" s="86"/>
      <c r="C93" s="87"/>
      <c r="D93" s="88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8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8"/>
      <c r="AB93" s="86"/>
    </row>
    <row r="94" spans="1:28" ht="18" x14ac:dyDescent="0.25">
      <c r="A94" s="86"/>
      <c r="B94" s="86"/>
      <c r="C94" s="87"/>
      <c r="D94" s="88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8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8"/>
      <c r="AB94" s="86"/>
    </row>
    <row r="95" spans="1:28" ht="18" x14ac:dyDescent="0.25">
      <c r="A95" s="86"/>
      <c r="B95" s="86"/>
      <c r="C95" s="87"/>
      <c r="D95" s="88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8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8"/>
      <c r="AB95" s="86"/>
    </row>
    <row r="96" spans="1:28" ht="18" x14ac:dyDescent="0.25">
      <c r="A96" s="86"/>
      <c r="B96" s="86"/>
      <c r="C96" s="87"/>
      <c r="D96" s="88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8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8"/>
      <c r="AB96" s="86"/>
    </row>
    <row r="97" spans="1:28" ht="18" x14ac:dyDescent="0.25">
      <c r="A97" s="86"/>
      <c r="B97" s="86"/>
      <c r="C97" s="87"/>
      <c r="D97" s="88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8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8"/>
      <c r="AB97" s="86"/>
    </row>
    <row r="98" spans="1:28" ht="18" x14ac:dyDescent="0.25">
      <c r="A98" s="86"/>
      <c r="B98" s="86"/>
      <c r="C98" s="87"/>
      <c r="D98" s="88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8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8"/>
      <c r="AB98" s="86"/>
    </row>
    <row r="99" spans="1:28" ht="18" x14ac:dyDescent="0.25">
      <c r="A99" s="86"/>
      <c r="B99" s="86"/>
      <c r="C99" s="87"/>
      <c r="D99" s="88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8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8"/>
      <c r="AB99" s="86"/>
    </row>
    <row r="100" spans="1:28" ht="18" x14ac:dyDescent="0.25">
      <c r="A100" s="86"/>
      <c r="B100" s="86"/>
      <c r="C100" s="87"/>
      <c r="D100" s="88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8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8"/>
      <c r="AB100" s="86"/>
    </row>
    <row r="101" spans="1:28" ht="18" x14ac:dyDescent="0.25">
      <c r="A101" s="86"/>
      <c r="B101" s="86"/>
      <c r="C101" s="87"/>
      <c r="D101" s="88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8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8"/>
      <c r="AB101" s="86"/>
    </row>
    <row r="102" spans="1:28" ht="18" x14ac:dyDescent="0.25">
      <c r="A102" s="86"/>
      <c r="B102" s="86"/>
      <c r="C102" s="87"/>
      <c r="D102" s="88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8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8"/>
      <c r="AB102" s="86"/>
    </row>
    <row r="103" spans="1:28" ht="18" x14ac:dyDescent="0.25">
      <c r="A103" s="86"/>
      <c r="B103" s="86"/>
      <c r="C103" s="87"/>
      <c r="D103" s="88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8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8"/>
      <c r="AB103" s="86"/>
    </row>
    <row r="104" spans="1:28" ht="18" x14ac:dyDescent="0.25">
      <c r="A104" s="86"/>
      <c r="B104" s="86"/>
      <c r="C104" s="87"/>
      <c r="D104" s="88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8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8"/>
      <c r="AB104" s="86"/>
    </row>
    <row r="105" spans="1:28" ht="18" x14ac:dyDescent="0.25">
      <c r="A105" s="86"/>
      <c r="B105" s="86"/>
      <c r="C105" s="87"/>
      <c r="D105" s="88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8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8"/>
      <c r="AB105" s="86"/>
    </row>
    <row r="106" spans="1:28" ht="18" x14ac:dyDescent="0.25">
      <c r="A106" s="86"/>
      <c r="B106" s="86"/>
      <c r="C106" s="86"/>
      <c r="D106" s="88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8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8"/>
      <c r="AB106" s="86"/>
    </row>
    <row r="107" spans="1:28" ht="18" x14ac:dyDescent="0.25">
      <c r="A107" s="86"/>
      <c r="B107" s="86"/>
      <c r="C107" s="86"/>
      <c r="D107" s="88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8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8"/>
      <c r="AB107" s="86"/>
    </row>
    <row r="108" spans="1:28" ht="18" x14ac:dyDescent="0.25">
      <c r="A108" s="86"/>
      <c r="B108" s="86"/>
      <c r="C108" s="86"/>
      <c r="D108" s="88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8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8"/>
      <c r="AB108" s="86"/>
    </row>
    <row r="109" spans="1:28" ht="18" x14ac:dyDescent="0.25">
      <c r="A109" s="86"/>
      <c r="B109" s="86"/>
      <c r="C109" s="86"/>
      <c r="D109" s="88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8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8"/>
      <c r="AB109" s="86"/>
    </row>
    <row r="110" spans="1:28" ht="18" x14ac:dyDescent="0.25">
      <c r="A110" s="86"/>
      <c r="B110" s="86"/>
      <c r="C110" s="86"/>
      <c r="D110" s="88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8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8"/>
      <c r="AB110" s="86"/>
    </row>
    <row r="111" spans="1:28" ht="18" x14ac:dyDescent="0.25">
      <c r="A111" s="86"/>
      <c r="B111" s="86"/>
      <c r="C111" s="86"/>
      <c r="D111" s="90"/>
      <c r="E111" s="90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8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8"/>
      <c r="AB111" s="86"/>
    </row>
    <row r="112" spans="1:28" ht="18" x14ac:dyDescent="0.25">
      <c r="A112" s="86"/>
      <c r="B112" s="86"/>
      <c r="C112" s="86"/>
      <c r="D112" s="88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8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8"/>
      <c r="AB112" s="86"/>
    </row>
    <row r="113" spans="1:28" ht="18" x14ac:dyDescent="0.25">
      <c r="A113" s="86"/>
      <c r="B113" s="86"/>
      <c r="C113" s="86"/>
      <c r="D113" s="88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8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8"/>
      <c r="AB113" s="86"/>
    </row>
    <row r="114" spans="1:28" ht="18" x14ac:dyDescent="0.25">
      <c r="A114" s="86"/>
      <c r="B114" s="86"/>
      <c r="C114" s="86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8"/>
      <c r="AB114" s="86"/>
    </row>
    <row r="115" spans="1:28" ht="18" x14ac:dyDescent="0.25">
      <c r="A115" s="86"/>
      <c r="B115" s="86"/>
      <c r="C115" s="86"/>
      <c r="D115" s="90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8"/>
      <c r="AB115" s="86"/>
    </row>
    <row r="116" spans="1:28" ht="18" x14ac:dyDescent="0.25">
      <c r="A116" s="86"/>
      <c r="B116" s="86"/>
      <c r="C116" s="86"/>
      <c r="D116" s="90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8"/>
      <c r="AB116" s="86"/>
    </row>
  </sheetData>
  <sortState ref="B9:AB26">
    <sortCondition descending="1" ref="AB9:AB26"/>
  </sortState>
  <mergeCells count="12">
    <mergeCell ref="AB5:AB7"/>
    <mergeCell ref="F6:O6"/>
    <mergeCell ref="A2:AB4"/>
    <mergeCell ref="A5:A7"/>
    <mergeCell ref="B5:B7"/>
    <mergeCell ref="C5:C7"/>
    <mergeCell ref="D5:D7"/>
    <mergeCell ref="E5:E7"/>
    <mergeCell ref="F5:O5"/>
    <mergeCell ref="P5:P7"/>
    <mergeCell ref="Q5:Z5"/>
    <mergeCell ref="AA5:AA7"/>
  </mergeCells>
  <pageMargins left="0.7" right="0.7" top="0.75" bottom="0.75" header="0.3" footer="0.3"/>
  <pageSetup paperSize="9" scale="55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116"/>
  <sheetViews>
    <sheetView zoomScale="85" zoomScaleNormal="85" workbookViewId="0">
      <selection activeCell="B9" sqref="B9:E9"/>
    </sheetView>
  </sheetViews>
  <sheetFormatPr baseColWidth="10" defaultRowHeight="15.75" x14ac:dyDescent="0.25"/>
  <cols>
    <col min="1" max="1" width="6.7109375" customWidth="1"/>
    <col min="3" max="3" width="15.85546875" customWidth="1"/>
    <col min="4" max="4" width="34.7109375" customWidth="1"/>
    <col min="5" max="5" width="20.7109375" customWidth="1"/>
    <col min="6" max="15" width="5.7109375" customWidth="1"/>
    <col min="16" max="16" width="7.7109375" customWidth="1"/>
    <col min="17" max="26" width="5.7109375" customWidth="1"/>
    <col min="27" max="27" width="7.7109375" style="25" customWidth="1"/>
  </cols>
  <sheetData>
    <row r="2" spans="1:28" ht="20.25" customHeight="1" x14ac:dyDescent="0.25">
      <c r="A2" s="116" t="s">
        <v>192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pans="1:28" ht="20.25" customHeight="1" x14ac:dyDescent="0.25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ht="20.25" customHeight="1" x14ac:dyDescent="0.25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</row>
    <row r="5" spans="1:28" ht="20.25" customHeight="1" x14ac:dyDescent="0.3">
      <c r="A5" s="122" t="s">
        <v>62</v>
      </c>
      <c r="B5" s="122" t="s">
        <v>76</v>
      </c>
      <c r="C5" s="125" t="s">
        <v>3</v>
      </c>
      <c r="D5" s="128" t="s">
        <v>13</v>
      </c>
      <c r="E5" s="131" t="s">
        <v>0</v>
      </c>
      <c r="F5" s="146" t="s">
        <v>63</v>
      </c>
      <c r="G5" s="147"/>
      <c r="H5" s="147"/>
      <c r="I5" s="147"/>
      <c r="J5" s="147"/>
      <c r="K5" s="147"/>
      <c r="L5" s="147"/>
      <c r="M5" s="147"/>
      <c r="N5" s="147"/>
      <c r="O5" s="148"/>
      <c r="P5" s="140" t="s">
        <v>66</v>
      </c>
      <c r="Q5" s="149" t="s">
        <v>105</v>
      </c>
      <c r="R5" s="150"/>
      <c r="S5" s="150"/>
      <c r="T5" s="150"/>
      <c r="U5" s="150"/>
      <c r="V5" s="150"/>
      <c r="W5" s="150"/>
      <c r="X5" s="150"/>
      <c r="Y5" s="150"/>
      <c r="Z5" s="151"/>
      <c r="AA5" s="140" t="s">
        <v>72</v>
      </c>
      <c r="AB5" s="143" t="s">
        <v>71</v>
      </c>
    </row>
    <row r="6" spans="1:28" ht="109.5" customHeight="1" x14ac:dyDescent="0.25">
      <c r="A6" s="123"/>
      <c r="B6" s="123"/>
      <c r="C6" s="126"/>
      <c r="D6" s="129"/>
      <c r="E6" s="132"/>
      <c r="F6" s="134"/>
      <c r="G6" s="135"/>
      <c r="H6" s="135"/>
      <c r="I6" s="135"/>
      <c r="J6" s="135"/>
      <c r="K6" s="135"/>
      <c r="L6" s="135"/>
      <c r="M6" s="135"/>
      <c r="N6" s="135"/>
      <c r="O6" s="136"/>
      <c r="P6" s="141"/>
      <c r="Q6" s="26"/>
      <c r="R6" s="27"/>
      <c r="S6" s="27"/>
      <c r="T6" s="27"/>
      <c r="U6" s="27"/>
      <c r="V6" s="27"/>
      <c r="W6" s="28"/>
      <c r="X6" s="29"/>
      <c r="Y6" s="29"/>
      <c r="Z6" s="30"/>
      <c r="AA6" s="141"/>
      <c r="AB6" s="144"/>
    </row>
    <row r="7" spans="1:28" ht="27" customHeight="1" x14ac:dyDescent="0.25">
      <c r="A7" s="124"/>
      <c r="B7" s="124"/>
      <c r="C7" s="127"/>
      <c r="D7" s="130"/>
      <c r="E7" s="133"/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142"/>
      <c r="Q7" s="21">
        <v>1</v>
      </c>
      <c r="R7" s="21">
        <v>2</v>
      </c>
      <c r="S7" s="21">
        <v>3</v>
      </c>
      <c r="T7" s="21">
        <v>4</v>
      </c>
      <c r="U7" s="21">
        <v>5</v>
      </c>
      <c r="V7" s="21">
        <v>6</v>
      </c>
      <c r="W7" s="21">
        <v>7</v>
      </c>
      <c r="X7" s="21">
        <v>8</v>
      </c>
      <c r="Y7" s="21">
        <v>9</v>
      </c>
      <c r="Z7" s="21">
        <v>10</v>
      </c>
      <c r="AA7" s="142"/>
      <c r="AB7" s="145"/>
    </row>
    <row r="8" spans="1:28" ht="18" x14ac:dyDescent="0.25">
      <c r="A8" s="14"/>
      <c r="B8" s="14" t="s">
        <v>112</v>
      </c>
      <c r="C8" s="15" t="s">
        <v>119</v>
      </c>
      <c r="D8" s="16" t="s">
        <v>108</v>
      </c>
      <c r="E8" s="16" t="s">
        <v>121</v>
      </c>
      <c r="F8" s="24">
        <v>10</v>
      </c>
      <c r="G8" s="24">
        <v>10</v>
      </c>
      <c r="H8" s="24">
        <v>10</v>
      </c>
      <c r="I8" s="24">
        <v>10</v>
      </c>
      <c r="J8" s="24">
        <v>10</v>
      </c>
      <c r="K8" s="24">
        <v>10</v>
      </c>
      <c r="L8" s="24">
        <v>10</v>
      </c>
      <c r="M8" s="24">
        <v>10</v>
      </c>
      <c r="N8" s="24">
        <v>10</v>
      </c>
      <c r="O8" s="24">
        <v>10</v>
      </c>
      <c r="P8" s="16">
        <f>SUM(F8:O8)</f>
        <v>100</v>
      </c>
      <c r="Q8" s="24">
        <v>10</v>
      </c>
      <c r="R8" s="24">
        <v>10</v>
      </c>
      <c r="S8" s="24">
        <v>10</v>
      </c>
      <c r="T8" s="24">
        <v>10</v>
      </c>
      <c r="U8" s="24">
        <v>10</v>
      </c>
      <c r="V8" s="24">
        <v>10</v>
      </c>
      <c r="W8" s="24">
        <v>10</v>
      </c>
      <c r="X8" s="24">
        <v>10</v>
      </c>
      <c r="Y8" s="24">
        <v>10</v>
      </c>
      <c r="Z8" s="24">
        <v>10</v>
      </c>
      <c r="AA8" s="16">
        <f>SUM(Q8:Z8)</f>
        <v>100</v>
      </c>
      <c r="AB8" s="14">
        <f>SUM(AA8,P8)</f>
        <v>200</v>
      </c>
    </row>
    <row r="9" spans="1:28" ht="18" x14ac:dyDescent="0.25">
      <c r="A9" s="14">
        <v>1</v>
      </c>
      <c r="B9" s="14" t="s">
        <v>161</v>
      </c>
      <c r="C9" s="14">
        <v>82705928</v>
      </c>
      <c r="D9" s="17" t="s">
        <v>162</v>
      </c>
      <c r="E9" s="16" t="s">
        <v>199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16">
        <f>SUM(F9:O9)</f>
        <v>0</v>
      </c>
      <c r="Q9" s="24">
        <v>7</v>
      </c>
      <c r="R9" s="24">
        <v>6</v>
      </c>
      <c r="S9" s="24">
        <v>5</v>
      </c>
      <c r="T9" s="24">
        <v>5</v>
      </c>
      <c r="U9" s="24">
        <v>2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16">
        <f>SUM(Q9:Z9)</f>
        <v>25</v>
      </c>
      <c r="AB9" s="14">
        <f>P9+AA9</f>
        <v>25</v>
      </c>
    </row>
    <row r="10" spans="1:28" ht="18" x14ac:dyDescent="0.25">
      <c r="A10" s="86"/>
      <c r="B10" s="86"/>
      <c r="C10" s="87"/>
      <c r="D10" s="88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8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8"/>
      <c r="AB10" s="86"/>
    </row>
    <row r="11" spans="1:28" ht="18" x14ac:dyDescent="0.25">
      <c r="A11" s="86"/>
      <c r="B11" s="86"/>
      <c r="C11" s="86"/>
      <c r="D11" s="88"/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8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8"/>
      <c r="AB11" s="86"/>
    </row>
    <row r="12" spans="1:28" ht="18" x14ac:dyDescent="0.25">
      <c r="A12" s="86"/>
      <c r="B12" s="86"/>
      <c r="C12" s="86"/>
      <c r="D12" s="88"/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8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8"/>
      <c r="AB12" s="86"/>
    </row>
    <row r="13" spans="1:28" ht="18" x14ac:dyDescent="0.25">
      <c r="A13" s="86"/>
      <c r="B13" s="86"/>
      <c r="C13" s="86"/>
      <c r="D13" s="88"/>
      <c r="E13" s="88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8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8"/>
      <c r="AB13" s="86"/>
    </row>
    <row r="14" spans="1:28" ht="18" x14ac:dyDescent="0.25">
      <c r="A14" s="86"/>
      <c r="B14" s="86"/>
      <c r="C14" s="86"/>
      <c r="D14" s="88"/>
      <c r="E14" s="88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8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8"/>
      <c r="AB14" s="86"/>
    </row>
    <row r="15" spans="1:28" ht="18" x14ac:dyDescent="0.25">
      <c r="A15" s="86"/>
      <c r="B15" s="86"/>
      <c r="C15" s="86"/>
      <c r="D15" s="90"/>
      <c r="E15" s="88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8"/>
      <c r="AB15" s="86"/>
    </row>
    <row r="16" spans="1:28" ht="18" x14ac:dyDescent="0.25">
      <c r="A16" s="86"/>
      <c r="B16" s="86"/>
      <c r="C16" s="86"/>
      <c r="D16" s="90"/>
      <c r="E16" s="88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8"/>
      <c r="AB16" s="86"/>
    </row>
    <row r="17" spans="1:28" ht="18" x14ac:dyDescent="0.25">
      <c r="A17" s="86"/>
      <c r="B17" s="86"/>
      <c r="C17" s="86"/>
      <c r="D17" s="90"/>
      <c r="E17" s="88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8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8"/>
      <c r="AB17" s="86"/>
    </row>
    <row r="18" spans="1:28" ht="18" x14ac:dyDescent="0.25">
      <c r="A18" s="86"/>
      <c r="B18" s="86"/>
      <c r="C18" s="86"/>
      <c r="D18" s="90"/>
      <c r="E18" s="88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8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8"/>
      <c r="AB18" s="86"/>
    </row>
    <row r="19" spans="1:28" ht="18" x14ac:dyDescent="0.25">
      <c r="A19" s="86"/>
      <c r="B19" s="86"/>
      <c r="C19" s="86"/>
      <c r="D19" s="90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8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8"/>
      <c r="AB19" s="86"/>
    </row>
    <row r="20" spans="1:28" ht="18" x14ac:dyDescent="0.25">
      <c r="A20" s="86"/>
      <c r="B20" s="86"/>
      <c r="C20" s="86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8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8"/>
      <c r="AB20" s="86"/>
    </row>
    <row r="21" spans="1:28" ht="18" x14ac:dyDescent="0.25">
      <c r="A21" s="86"/>
      <c r="B21" s="86"/>
      <c r="C21" s="86"/>
      <c r="D21" s="88"/>
      <c r="E21" s="88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8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8"/>
      <c r="AB21" s="86"/>
    </row>
    <row r="22" spans="1:28" ht="18" x14ac:dyDescent="0.25">
      <c r="A22" s="86"/>
      <c r="B22" s="86"/>
      <c r="C22" s="86"/>
      <c r="D22" s="88"/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8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8"/>
      <c r="AB22" s="86"/>
    </row>
    <row r="23" spans="1:28" ht="18" x14ac:dyDescent="0.25">
      <c r="A23" s="86"/>
      <c r="B23" s="86"/>
      <c r="C23" s="86"/>
      <c r="D23" s="88"/>
      <c r="E23" s="88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8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8"/>
      <c r="AB23" s="86"/>
    </row>
    <row r="24" spans="1:28" ht="18" x14ac:dyDescent="0.25">
      <c r="A24" s="86"/>
      <c r="B24" s="86"/>
      <c r="C24" s="86"/>
      <c r="D24" s="88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8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8"/>
      <c r="AB24" s="86"/>
    </row>
    <row r="25" spans="1:28" ht="18" x14ac:dyDescent="0.25">
      <c r="A25" s="86"/>
      <c r="B25" s="86"/>
      <c r="C25" s="86"/>
      <c r="D25" s="91"/>
      <c r="E25" s="9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8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8"/>
      <c r="AB25" s="86"/>
    </row>
    <row r="26" spans="1:28" ht="18" x14ac:dyDescent="0.25">
      <c r="A26" s="86"/>
      <c r="B26" s="86"/>
      <c r="C26" s="86"/>
      <c r="D26" s="91"/>
      <c r="E26" s="9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8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8"/>
      <c r="AB26" s="86"/>
    </row>
    <row r="27" spans="1:28" ht="18" x14ac:dyDescent="0.25">
      <c r="A27" s="86"/>
      <c r="B27" s="86"/>
      <c r="C27" s="86"/>
      <c r="D27" s="91"/>
      <c r="E27" s="9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8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8"/>
      <c r="AB27" s="86"/>
    </row>
    <row r="28" spans="1:28" ht="18" x14ac:dyDescent="0.25">
      <c r="A28" s="86"/>
      <c r="B28" s="86"/>
      <c r="C28" s="86"/>
      <c r="D28" s="91"/>
      <c r="E28" s="9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8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8"/>
      <c r="AB28" s="86"/>
    </row>
    <row r="29" spans="1:28" ht="18" x14ac:dyDescent="0.25">
      <c r="A29" s="86"/>
      <c r="B29" s="86"/>
      <c r="C29" s="86"/>
      <c r="D29" s="91"/>
      <c r="E29" s="9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8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8"/>
      <c r="AB29" s="86"/>
    </row>
    <row r="30" spans="1:28" ht="18" x14ac:dyDescent="0.25">
      <c r="A30" s="86"/>
      <c r="B30" s="86"/>
      <c r="C30" s="86"/>
      <c r="D30" s="88"/>
      <c r="E30" s="9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8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8"/>
      <c r="AB30" s="86"/>
    </row>
    <row r="31" spans="1:28" ht="18" x14ac:dyDescent="0.25">
      <c r="A31" s="86"/>
      <c r="B31" s="86"/>
      <c r="C31" s="86"/>
      <c r="D31" s="88"/>
      <c r="E31" s="9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8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8"/>
      <c r="AB31" s="86"/>
    </row>
    <row r="32" spans="1:28" ht="18" x14ac:dyDescent="0.25">
      <c r="A32" s="86"/>
      <c r="B32" s="86"/>
      <c r="C32" s="86"/>
      <c r="D32" s="88"/>
      <c r="E32" s="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8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8"/>
      <c r="AB32" s="86"/>
    </row>
    <row r="33" spans="1:28" ht="18" x14ac:dyDescent="0.25">
      <c r="A33" s="86"/>
      <c r="B33" s="86"/>
      <c r="C33" s="86"/>
      <c r="D33" s="88"/>
      <c r="E33" s="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8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8"/>
      <c r="AB33" s="86"/>
    </row>
    <row r="34" spans="1:28" ht="18" x14ac:dyDescent="0.25">
      <c r="A34" s="86"/>
      <c r="B34" s="86"/>
      <c r="C34" s="86"/>
      <c r="D34" s="88"/>
      <c r="E34" s="88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8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8"/>
      <c r="AB34" s="86"/>
    </row>
    <row r="35" spans="1:28" ht="18" x14ac:dyDescent="0.25">
      <c r="A35" s="86"/>
      <c r="B35" s="86"/>
      <c r="C35" s="86"/>
      <c r="D35" s="88"/>
      <c r="E35" s="88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8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8"/>
      <c r="AB35" s="86"/>
    </row>
    <row r="36" spans="1:28" ht="18" x14ac:dyDescent="0.25">
      <c r="A36" s="86"/>
      <c r="B36" s="86"/>
      <c r="C36" s="86"/>
      <c r="D36" s="88"/>
      <c r="E36" s="90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8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8"/>
      <c r="AB36" s="86"/>
    </row>
    <row r="37" spans="1:28" ht="18" x14ac:dyDescent="0.25">
      <c r="A37" s="86"/>
      <c r="B37" s="86"/>
      <c r="C37" s="86"/>
      <c r="D37" s="88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8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8"/>
      <c r="AB37" s="86"/>
    </row>
    <row r="38" spans="1:28" ht="18" x14ac:dyDescent="0.25">
      <c r="A38" s="86"/>
      <c r="B38" s="86"/>
      <c r="C38" s="86"/>
      <c r="D38" s="88"/>
      <c r="E38" s="88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8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8"/>
      <c r="AB38" s="86"/>
    </row>
    <row r="39" spans="1:28" ht="18" x14ac:dyDescent="0.25">
      <c r="A39" s="86"/>
      <c r="B39" s="86"/>
      <c r="C39" s="86"/>
      <c r="D39" s="88"/>
      <c r="E39" s="8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8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8"/>
      <c r="AB39" s="86"/>
    </row>
    <row r="40" spans="1:28" ht="18" x14ac:dyDescent="0.25">
      <c r="A40" s="86"/>
      <c r="B40" s="86"/>
      <c r="C40" s="86"/>
      <c r="D40" s="88"/>
      <c r="E40" s="88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8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8"/>
      <c r="AB40" s="86"/>
    </row>
    <row r="41" spans="1:28" ht="18" x14ac:dyDescent="0.25">
      <c r="A41" s="86"/>
      <c r="B41" s="86"/>
      <c r="C41" s="86"/>
      <c r="D41" s="88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8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8"/>
      <c r="AB41" s="86"/>
    </row>
    <row r="42" spans="1:28" ht="18" x14ac:dyDescent="0.25">
      <c r="A42" s="86"/>
      <c r="B42" s="86"/>
      <c r="C42" s="86"/>
      <c r="D42" s="88"/>
      <c r="E42" s="88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8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8"/>
      <c r="AB42" s="86"/>
    </row>
    <row r="43" spans="1:28" ht="18" x14ac:dyDescent="0.25">
      <c r="A43" s="86"/>
      <c r="B43" s="86"/>
      <c r="C43" s="86"/>
      <c r="D43" s="88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8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8"/>
      <c r="AB43" s="86"/>
    </row>
    <row r="44" spans="1:28" ht="18" x14ac:dyDescent="0.25">
      <c r="A44" s="86"/>
      <c r="B44" s="86"/>
      <c r="C44" s="86"/>
      <c r="D44" s="88"/>
      <c r="E44" s="8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8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8"/>
      <c r="AB44" s="86"/>
    </row>
    <row r="45" spans="1:28" ht="18" x14ac:dyDescent="0.25">
      <c r="A45" s="86"/>
      <c r="B45" s="86"/>
      <c r="C45" s="86"/>
      <c r="D45" s="88"/>
      <c r="E45" s="8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8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8"/>
      <c r="AB45" s="86"/>
    </row>
    <row r="46" spans="1:28" ht="18" x14ac:dyDescent="0.25">
      <c r="A46" s="86"/>
      <c r="B46" s="86"/>
      <c r="C46" s="86"/>
      <c r="D46" s="90"/>
      <c r="E46" s="90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8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8"/>
      <c r="AB46" s="86"/>
    </row>
    <row r="47" spans="1:28" ht="18" x14ac:dyDescent="0.25">
      <c r="A47" s="86"/>
      <c r="B47" s="86"/>
      <c r="C47" s="86"/>
      <c r="D47" s="90"/>
      <c r="E47" s="88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8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8"/>
      <c r="AB47" s="86"/>
    </row>
    <row r="48" spans="1:28" ht="18" x14ac:dyDescent="0.25">
      <c r="A48" s="86"/>
      <c r="B48" s="86"/>
      <c r="C48" s="86"/>
      <c r="D48" s="90"/>
      <c r="E48" s="88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8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8"/>
      <c r="AB48" s="86"/>
    </row>
    <row r="49" spans="1:28" ht="18" x14ac:dyDescent="0.25">
      <c r="A49" s="86"/>
      <c r="B49" s="86"/>
      <c r="C49" s="86"/>
      <c r="D49" s="90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8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8"/>
      <c r="AB49" s="86"/>
    </row>
    <row r="50" spans="1:28" ht="18" x14ac:dyDescent="0.25">
      <c r="A50" s="86"/>
      <c r="B50" s="86"/>
      <c r="C50" s="86"/>
      <c r="D50" s="90"/>
      <c r="E50" s="8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8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8"/>
      <c r="AB50" s="86"/>
    </row>
    <row r="51" spans="1:28" ht="18" x14ac:dyDescent="0.25">
      <c r="A51" s="86"/>
      <c r="B51" s="86"/>
      <c r="C51" s="86"/>
      <c r="D51" s="90"/>
      <c r="E51" s="8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8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8"/>
      <c r="AB51" s="86"/>
    </row>
    <row r="52" spans="1:28" ht="18" x14ac:dyDescent="0.25">
      <c r="A52" s="86"/>
      <c r="B52" s="86"/>
      <c r="C52" s="86"/>
      <c r="D52" s="88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8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8"/>
      <c r="AB52" s="86"/>
    </row>
    <row r="53" spans="1:28" ht="18" x14ac:dyDescent="0.25">
      <c r="A53" s="86"/>
      <c r="B53" s="86"/>
      <c r="C53" s="87"/>
      <c r="D53" s="88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8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8"/>
      <c r="AB53" s="86"/>
    </row>
    <row r="54" spans="1:28" ht="18" x14ac:dyDescent="0.25">
      <c r="A54" s="86"/>
      <c r="B54" s="86"/>
      <c r="C54" s="86"/>
      <c r="D54" s="88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8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8"/>
      <c r="AB54" s="86"/>
    </row>
    <row r="55" spans="1:28" ht="18" x14ac:dyDescent="0.25">
      <c r="A55" s="86"/>
      <c r="B55" s="86"/>
      <c r="C55" s="86"/>
      <c r="D55" s="88"/>
      <c r="E55" s="9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8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8"/>
      <c r="AB55" s="86"/>
    </row>
    <row r="56" spans="1:28" ht="18" x14ac:dyDescent="0.25">
      <c r="A56" s="86"/>
      <c r="B56" s="86"/>
      <c r="C56" s="86"/>
      <c r="D56" s="88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8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8"/>
      <c r="AB56" s="86"/>
    </row>
    <row r="57" spans="1:28" ht="18" x14ac:dyDescent="0.25">
      <c r="A57" s="86"/>
      <c r="B57" s="86"/>
      <c r="C57" s="87"/>
      <c r="D57" s="88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8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8"/>
      <c r="AB57" s="86"/>
    </row>
    <row r="58" spans="1:28" ht="18" x14ac:dyDescent="0.25">
      <c r="A58" s="86"/>
      <c r="B58" s="86"/>
      <c r="C58" s="87"/>
      <c r="D58" s="88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8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8"/>
      <c r="AB58" s="86"/>
    </row>
    <row r="59" spans="1:28" ht="18" x14ac:dyDescent="0.25">
      <c r="A59" s="86"/>
      <c r="B59" s="86"/>
      <c r="C59" s="87"/>
      <c r="D59" s="88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8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8"/>
      <c r="AB59" s="86"/>
    </row>
    <row r="60" spans="1:28" ht="18" x14ac:dyDescent="0.25">
      <c r="A60" s="86"/>
      <c r="B60" s="86"/>
      <c r="C60" s="87"/>
      <c r="D60" s="88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8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8"/>
      <c r="AB60" s="86"/>
    </row>
    <row r="61" spans="1:28" ht="18" x14ac:dyDescent="0.25">
      <c r="A61" s="86"/>
      <c r="B61" s="86"/>
      <c r="C61" s="87"/>
      <c r="D61" s="88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8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8"/>
      <c r="AB61" s="86"/>
    </row>
    <row r="62" spans="1:28" ht="18" x14ac:dyDescent="0.25">
      <c r="A62" s="86"/>
      <c r="B62" s="86"/>
      <c r="C62" s="87"/>
      <c r="D62" s="88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8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8"/>
      <c r="AB62" s="86"/>
    </row>
    <row r="63" spans="1:28" ht="18" x14ac:dyDescent="0.25">
      <c r="A63" s="86"/>
      <c r="B63" s="86"/>
      <c r="C63" s="87"/>
      <c r="D63" s="88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8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8"/>
      <c r="AB63" s="86"/>
    </row>
    <row r="64" spans="1:28" ht="18" x14ac:dyDescent="0.25">
      <c r="A64" s="86"/>
      <c r="B64" s="86"/>
      <c r="C64" s="87"/>
      <c r="D64" s="88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8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8"/>
      <c r="AB64" s="86"/>
    </row>
    <row r="65" spans="1:28" ht="18" x14ac:dyDescent="0.25">
      <c r="A65" s="86"/>
      <c r="B65" s="86"/>
      <c r="C65" s="87"/>
      <c r="D65" s="88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8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8"/>
      <c r="AB65" s="86"/>
    </row>
    <row r="66" spans="1:28" ht="18" x14ac:dyDescent="0.25">
      <c r="A66" s="86"/>
      <c r="B66" s="86"/>
      <c r="C66" s="87"/>
      <c r="D66" s="88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8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8"/>
      <c r="AB66" s="86"/>
    </row>
    <row r="67" spans="1:28" ht="18" x14ac:dyDescent="0.25">
      <c r="A67" s="86"/>
      <c r="B67" s="86"/>
      <c r="C67" s="87"/>
      <c r="D67" s="88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8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8"/>
      <c r="AB67" s="86"/>
    </row>
    <row r="68" spans="1:28" ht="18" x14ac:dyDescent="0.25">
      <c r="A68" s="86"/>
      <c r="B68" s="86"/>
      <c r="C68" s="87"/>
      <c r="D68" s="88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8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8"/>
      <c r="AB68" s="86"/>
    </row>
    <row r="69" spans="1:28" ht="18" x14ac:dyDescent="0.25">
      <c r="A69" s="86"/>
      <c r="B69" s="86"/>
      <c r="C69" s="87"/>
      <c r="D69" s="88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8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8"/>
      <c r="AB69" s="86"/>
    </row>
    <row r="70" spans="1:28" ht="18" x14ac:dyDescent="0.25">
      <c r="A70" s="86"/>
      <c r="B70" s="86"/>
      <c r="C70" s="87"/>
      <c r="D70" s="88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8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8"/>
      <c r="AB70" s="86"/>
    </row>
    <row r="71" spans="1:28" ht="18" x14ac:dyDescent="0.25">
      <c r="A71" s="86"/>
      <c r="B71" s="86"/>
      <c r="C71" s="87"/>
      <c r="D71" s="88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8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8"/>
      <c r="AB71" s="86"/>
    </row>
    <row r="72" spans="1:28" ht="18" x14ac:dyDescent="0.25">
      <c r="A72" s="86"/>
      <c r="B72" s="86"/>
      <c r="C72" s="87"/>
      <c r="D72" s="88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8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8"/>
      <c r="AB72" s="86"/>
    </row>
    <row r="73" spans="1:28" ht="18" x14ac:dyDescent="0.25">
      <c r="A73" s="86"/>
      <c r="B73" s="86"/>
      <c r="C73" s="87"/>
      <c r="D73" s="88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8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8"/>
      <c r="AB73" s="86"/>
    </row>
    <row r="74" spans="1:28" ht="18" x14ac:dyDescent="0.25">
      <c r="A74" s="86"/>
      <c r="B74" s="86"/>
      <c r="C74" s="87"/>
      <c r="D74" s="88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8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8"/>
      <c r="AB74" s="86"/>
    </row>
    <row r="75" spans="1:28" ht="18" x14ac:dyDescent="0.25">
      <c r="A75" s="86"/>
      <c r="B75" s="86"/>
      <c r="C75" s="87"/>
      <c r="D75" s="88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8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8"/>
      <c r="AB75" s="86"/>
    </row>
    <row r="76" spans="1:28" ht="18" x14ac:dyDescent="0.25">
      <c r="A76" s="86"/>
      <c r="B76" s="86"/>
      <c r="C76" s="87"/>
      <c r="D76" s="88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8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8"/>
      <c r="AB76" s="86"/>
    </row>
    <row r="77" spans="1:28" ht="18" x14ac:dyDescent="0.25">
      <c r="A77" s="86"/>
      <c r="B77" s="86"/>
      <c r="C77" s="87"/>
      <c r="D77" s="88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8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8"/>
      <c r="AB77" s="86"/>
    </row>
    <row r="78" spans="1:28" ht="18" x14ac:dyDescent="0.25">
      <c r="A78" s="86"/>
      <c r="B78" s="86"/>
      <c r="C78" s="87"/>
      <c r="D78" s="88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8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8"/>
      <c r="AB78" s="86"/>
    </row>
    <row r="79" spans="1:28" ht="18" x14ac:dyDescent="0.25">
      <c r="A79" s="86"/>
      <c r="B79" s="86"/>
      <c r="C79" s="87"/>
      <c r="D79" s="88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8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8"/>
      <c r="AB79" s="86"/>
    </row>
    <row r="80" spans="1:28" ht="18" x14ac:dyDescent="0.25">
      <c r="A80" s="86"/>
      <c r="B80" s="86"/>
      <c r="C80" s="87"/>
      <c r="D80" s="88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8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8"/>
      <c r="AB80" s="86"/>
    </row>
    <row r="81" spans="1:28" ht="18" x14ac:dyDescent="0.25">
      <c r="A81" s="86"/>
      <c r="B81" s="86"/>
      <c r="C81" s="87"/>
      <c r="D81" s="88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8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8"/>
      <c r="AB81" s="86"/>
    </row>
    <row r="82" spans="1:28" ht="18" x14ac:dyDescent="0.25">
      <c r="A82" s="86"/>
      <c r="B82" s="86"/>
      <c r="C82" s="87"/>
      <c r="D82" s="88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8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8"/>
      <c r="AB82" s="86"/>
    </row>
    <row r="83" spans="1:28" ht="18" x14ac:dyDescent="0.25">
      <c r="A83" s="86"/>
      <c r="B83" s="86"/>
      <c r="C83" s="87"/>
      <c r="D83" s="88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8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8"/>
      <c r="AB83" s="86"/>
    </row>
    <row r="84" spans="1:28" ht="18" x14ac:dyDescent="0.25">
      <c r="A84" s="86"/>
      <c r="B84" s="86"/>
      <c r="C84" s="87"/>
      <c r="D84" s="88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8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8"/>
      <c r="AB84" s="86"/>
    </row>
    <row r="85" spans="1:28" ht="18" x14ac:dyDescent="0.25">
      <c r="A85" s="86"/>
      <c r="B85" s="86"/>
      <c r="C85" s="87"/>
      <c r="D85" s="88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8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8"/>
      <c r="AB85" s="86"/>
    </row>
    <row r="86" spans="1:28" ht="18" x14ac:dyDescent="0.25">
      <c r="A86" s="86"/>
      <c r="B86" s="86"/>
      <c r="C86" s="87"/>
      <c r="D86" s="88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8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8"/>
      <c r="AB86" s="86"/>
    </row>
    <row r="87" spans="1:28" ht="18" x14ac:dyDescent="0.25">
      <c r="A87" s="86"/>
      <c r="B87" s="86"/>
      <c r="C87" s="87"/>
      <c r="D87" s="88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8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8"/>
      <c r="AB87" s="86"/>
    </row>
    <row r="88" spans="1:28" ht="18" x14ac:dyDescent="0.25">
      <c r="A88" s="86"/>
      <c r="B88" s="86"/>
      <c r="C88" s="87"/>
      <c r="D88" s="88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8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8"/>
      <c r="AB88" s="86"/>
    </row>
    <row r="89" spans="1:28" ht="18" x14ac:dyDescent="0.25">
      <c r="A89" s="86"/>
      <c r="B89" s="86"/>
      <c r="C89" s="87"/>
      <c r="D89" s="88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8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8"/>
      <c r="AB89" s="86"/>
    </row>
    <row r="90" spans="1:28" ht="18" x14ac:dyDescent="0.25">
      <c r="A90" s="86"/>
      <c r="B90" s="86"/>
      <c r="C90" s="87"/>
      <c r="D90" s="88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8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8"/>
      <c r="AB90" s="86"/>
    </row>
    <row r="91" spans="1:28" ht="18" x14ac:dyDescent="0.25">
      <c r="A91" s="86"/>
      <c r="B91" s="86"/>
      <c r="C91" s="87"/>
      <c r="D91" s="88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8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8"/>
      <c r="AB91" s="86"/>
    </row>
    <row r="92" spans="1:28" ht="18" x14ac:dyDescent="0.25">
      <c r="A92" s="86"/>
      <c r="B92" s="86"/>
      <c r="C92" s="87"/>
      <c r="D92" s="88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8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8"/>
      <c r="AB92" s="86"/>
    </row>
    <row r="93" spans="1:28" ht="18" x14ac:dyDescent="0.25">
      <c r="A93" s="86"/>
      <c r="B93" s="86"/>
      <c r="C93" s="87"/>
      <c r="D93" s="88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8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8"/>
      <c r="AB93" s="86"/>
    </row>
    <row r="94" spans="1:28" ht="18" x14ac:dyDescent="0.25">
      <c r="A94" s="86"/>
      <c r="B94" s="86"/>
      <c r="C94" s="87"/>
      <c r="D94" s="88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8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8"/>
      <c r="AB94" s="86"/>
    </row>
    <row r="95" spans="1:28" ht="18" x14ac:dyDescent="0.25">
      <c r="A95" s="86"/>
      <c r="B95" s="86"/>
      <c r="C95" s="87"/>
      <c r="D95" s="88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8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8"/>
      <c r="AB95" s="86"/>
    </row>
    <row r="96" spans="1:28" ht="18" x14ac:dyDescent="0.25">
      <c r="A96" s="86"/>
      <c r="B96" s="86"/>
      <c r="C96" s="87"/>
      <c r="D96" s="88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8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8"/>
      <c r="AB96" s="86"/>
    </row>
    <row r="97" spans="1:28" ht="18" x14ac:dyDescent="0.25">
      <c r="A97" s="86"/>
      <c r="B97" s="86"/>
      <c r="C97" s="87"/>
      <c r="D97" s="88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8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8"/>
      <c r="AB97" s="86"/>
    </row>
    <row r="98" spans="1:28" ht="18" x14ac:dyDescent="0.25">
      <c r="A98" s="86"/>
      <c r="B98" s="86"/>
      <c r="C98" s="87"/>
      <c r="D98" s="88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8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8"/>
      <c r="AB98" s="86"/>
    </row>
    <row r="99" spans="1:28" ht="18" x14ac:dyDescent="0.25">
      <c r="A99" s="86"/>
      <c r="B99" s="86"/>
      <c r="C99" s="87"/>
      <c r="D99" s="88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8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8"/>
      <c r="AB99" s="86"/>
    </row>
    <row r="100" spans="1:28" ht="18" x14ac:dyDescent="0.25">
      <c r="A100" s="86"/>
      <c r="B100" s="86"/>
      <c r="C100" s="87"/>
      <c r="D100" s="88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8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8"/>
      <c r="AB100" s="86"/>
    </row>
    <row r="101" spans="1:28" ht="18" x14ac:dyDescent="0.25">
      <c r="A101" s="86"/>
      <c r="B101" s="86"/>
      <c r="C101" s="87"/>
      <c r="D101" s="88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8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8"/>
      <c r="AB101" s="86"/>
    </row>
    <row r="102" spans="1:28" ht="18" x14ac:dyDescent="0.25">
      <c r="A102" s="86"/>
      <c r="B102" s="86"/>
      <c r="C102" s="87"/>
      <c r="D102" s="88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8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8"/>
      <c r="AB102" s="86"/>
    </row>
    <row r="103" spans="1:28" ht="18" x14ac:dyDescent="0.25">
      <c r="A103" s="86"/>
      <c r="B103" s="86"/>
      <c r="C103" s="87"/>
      <c r="D103" s="88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8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8"/>
      <c r="AB103" s="86"/>
    </row>
    <row r="104" spans="1:28" ht="18" x14ac:dyDescent="0.25">
      <c r="A104" s="86"/>
      <c r="B104" s="86"/>
      <c r="C104" s="87"/>
      <c r="D104" s="88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8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8"/>
      <c r="AB104" s="86"/>
    </row>
    <row r="105" spans="1:28" ht="18" x14ac:dyDescent="0.25">
      <c r="A105" s="86"/>
      <c r="B105" s="86"/>
      <c r="C105" s="87"/>
      <c r="D105" s="88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8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8"/>
      <c r="AB105" s="86"/>
    </row>
    <row r="106" spans="1:28" ht="18" x14ac:dyDescent="0.25">
      <c r="A106" s="86"/>
      <c r="B106" s="86"/>
      <c r="C106" s="86"/>
      <c r="D106" s="88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8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8"/>
      <c r="AB106" s="86"/>
    </row>
    <row r="107" spans="1:28" ht="18" x14ac:dyDescent="0.25">
      <c r="A107" s="86"/>
      <c r="B107" s="86"/>
      <c r="C107" s="86"/>
      <c r="D107" s="88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8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8"/>
      <c r="AB107" s="86"/>
    </row>
    <row r="108" spans="1:28" ht="18" x14ac:dyDescent="0.25">
      <c r="A108" s="86"/>
      <c r="B108" s="86"/>
      <c r="C108" s="86"/>
      <c r="D108" s="88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8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8"/>
      <c r="AB108" s="86"/>
    </row>
    <row r="109" spans="1:28" ht="18" x14ac:dyDescent="0.25">
      <c r="A109" s="86"/>
      <c r="B109" s="86"/>
      <c r="C109" s="86"/>
      <c r="D109" s="88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8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8"/>
      <c r="AB109" s="86"/>
    </row>
    <row r="110" spans="1:28" ht="18" x14ac:dyDescent="0.25">
      <c r="A110" s="86"/>
      <c r="B110" s="86"/>
      <c r="C110" s="86"/>
      <c r="D110" s="88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8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8"/>
      <c r="AB110" s="86"/>
    </row>
    <row r="111" spans="1:28" ht="18" x14ac:dyDescent="0.25">
      <c r="A111" s="86"/>
      <c r="B111" s="86"/>
      <c r="C111" s="86"/>
      <c r="D111" s="90"/>
      <c r="E111" s="90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8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8"/>
      <c r="AB111" s="86"/>
    </row>
    <row r="112" spans="1:28" ht="18" x14ac:dyDescent="0.25">
      <c r="A112" s="86"/>
      <c r="B112" s="86"/>
      <c r="C112" s="86"/>
      <c r="D112" s="88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8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8"/>
      <c r="AB112" s="86"/>
    </row>
    <row r="113" spans="1:28" ht="18" x14ac:dyDescent="0.25">
      <c r="A113" s="86"/>
      <c r="B113" s="86"/>
      <c r="C113" s="86"/>
      <c r="D113" s="88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8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8"/>
      <c r="AB113" s="86"/>
    </row>
    <row r="114" spans="1:28" ht="18" x14ac:dyDescent="0.25">
      <c r="A114" s="86"/>
      <c r="B114" s="86"/>
      <c r="C114" s="86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8"/>
      <c r="AB114" s="86"/>
    </row>
    <row r="115" spans="1:28" ht="18" x14ac:dyDescent="0.25">
      <c r="A115" s="86"/>
      <c r="B115" s="86"/>
      <c r="C115" s="86"/>
      <c r="D115" s="90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8"/>
      <c r="AB115" s="86"/>
    </row>
    <row r="116" spans="1:28" ht="18" x14ac:dyDescent="0.25">
      <c r="A116" s="86"/>
      <c r="B116" s="86"/>
      <c r="C116" s="86"/>
      <c r="D116" s="90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8"/>
      <c r="AB116" s="86"/>
    </row>
  </sheetData>
  <sortState ref="B9:AB57">
    <sortCondition descending="1" ref="AB9:AB57"/>
  </sortState>
  <mergeCells count="12">
    <mergeCell ref="AB5:AB7"/>
    <mergeCell ref="F6:O6"/>
    <mergeCell ref="A2:AB4"/>
    <mergeCell ref="A5:A7"/>
    <mergeCell ref="B5:B7"/>
    <mergeCell ref="C5:C7"/>
    <mergeCell ref="D5:D7"/>
    <mergeCell ref="E5:E7"/>
    <mergeCell ref="F5:O5"/>
    <mergeCell ref="P5:P7"/>
    <mergeCell ref="Q5:Z5"/>
    <mergeCell ref="AA5:AA7"/>
  </mergeCells>
  <pageMargins left="0.7" right="0.7" top="0.75" bottom="0.75" header="0.3" footer="0.3"/>
  <pageSetup paperSize="9" scale="56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116"/>
  <sheetViews>
    <sheetView topLeftCell="A7" workbookViewId="0">
      <selection activeCell="D26" sqref="D26"/>
    </sheetView>
  </sheetViews>
  <sheetFormatPr baseColWidth="10" defaultRowHeight="15.75" x14ac:dyDescent="0.25"/>
  <cols>
    <col min="1" max="1" width="6.7109375" customWidth="1"/>
    <col min="3" max="3" width="15.85546875" customWidth="1"/>
    <col min="4" max="4" width="34.7109375" customWidth="1"/>
    <col min="5" max="5" width="24.28515625" customWidth="1"/>
    <col min="6" max="15" width="5.7109375" customWidth="1"/>
    <col min="16" max="16" width="7.7109375" customWidth="1"/>
    <col min="17" max="26" width="5.7109375" customWidth="1"/>
    <col min="27" max="27" width="7.7109375" style="25" customWidth="1"/>
  </cols>
  <sheetData>
    <row r="2" spans="1:28" ht="20.25" customHeight="1" x14ac:dyDescent="0.25">
      <c r="A2" s="116" t="s">
        <v>102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pans="1:28" ht="20.25" customHeight="1" x14ac:dyDescent="0.25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ht="20.25" customHeight="1" x14ac:dyDescent="0.25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</row>
    <row r="5" spans="1:28" ht="20.25" customHeight="1" x14ac:dyDescent="0.3">
      <c r="A5" s="122" t="s">
        <v>62</v>
      </c>
      <c r="B5" s="122" t="s">
        <v>76</v>
      </c>
      <c r="C5" s="125" t="s">
        <v>3</v>
      </c>
      <c r="D5" s="128" t="s">
        <v>13</v>
      </c>
      <c r="E5" s="131" t="s">
        <v>0</v>
      </c>
      <c r="F5" s="146" t="s">
        <v>63</v>
      </c>
      <c r="G5" s="147"/>
      <c r="H5" s="147"/>
      <c r="I5" s="147"/>
      <c r="J5" s="147"/>
      <c r="K5" s="147"/>
      <c r="L5" s="147"/>
      <c r="M5" s="147"/>
      <c r="N5" s="147"/>
      <c r="O5" s="148"/>
      <c r="P5" s="140" t="s">
        <v>66</v>
      </c>
      <c r="Q5" s="149" t="s">
        <v>105</v>
      </c>
      <c r="R5" s="150"/>
      <c r="S5" s="150"/>
      <c r="T5" s="150"/>
      <c r="U5" s="150"/>
      <c r="V5" s="150"/>
      <c r="W5" s="150"/>
      <c r="X5" s="150"/>
      <c r="Y5" s="150"/>
      <c r="Z5" s="151"/>
      <c r="AA5" s="140" t="s">
        <v>72</v>
      </c>
      <c r="AB5" s="143" t="s">
        <v>71</v>
      </c>
    </row>
    <row r="6" spans="1:28" ht="109.5" customHeight="1" x14ac:dyDescent="0.25">
      <c r="A6" s="123"/>
      <c r="B6" s="123"/>
      <c r="C6" s="126"/>
      <c r="D6" s="129"/>
      <c r="E6" s="132"/>
      <c r="F6" s="134"/>
      <c r="G6" s="135"/>
      <c r="H6" s="135"/>
      <c r="I6" s="135"/>
      <c r="J6" s="135"/>
      <c r="K6" s="135"/>
      <c r="L6" s="135"/>
      <c r="M6" s="135"/>
      <c r="N6" s="135"/>
      <c r="O6" s="136"/>
      <c r="P6" s="141"/>
      <c r="Q6" s="26"/>
      <c r="R6" s="27"/>
      <c r="S6" s="27"/>
      <c r="T6" s="27"/>
      <c r="U6" s="27"/>
      <c r="V6" s="27"/>
      <c r="W6" s="28"/>
      <c r="X6" s="29"/>
      <c r="Y6" s="29"/>
      <c r="Z6" s="30"/>
      <c r="AA6" s="141"/>
      <c r="AB6" s="144"/>
    </row>
    <row r="7" spans="1:28" ht="27" customHeight="1" x14ac:dyDescent="0.25">
      <c r="A7" s="124"/>
      <c r="B7" s="124"/>
      <c r="C7" s="127"/>
      <c r="D7" s="130"/>
      <c r="E7" s="133"/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142"/>
      <c r="Q7" s="21">
        <v>1</v>
      </c>
      <c r="R7" s="21">
        <v>2</v>
      </c>
      <c r="S7" s="21">
        <v>3</v>
      </c>
      <c r="T7" s="21">
        <v>4</v>
      </c>
      <c r="U7" s="21">
        <v>5</v>
      </c>
      <c r="V7" s="21">
        <v>6</v>
      </c>
      <c r="W7" s="21">
        <v>7</v>
      </c>
      <c r="X7" s="21">
        <v>8</v>
      </c>
      <c r="Y7" s="21">
        <v>9</v>
      </c>
      <c r="Z7" s="21">
        <v>10</v>
      </c>
      <c r="AA7" s="142"/>
      <c r="AB7" s="145"/>
    </row>
    <row r="8" spans="1:28" ht="18" x14ac:dyDescent="0.25">
      <c r="A8" s="14"/>
      <c r="B8" s="14" t="s">
        <v>112</v>
      </c>
      <c r="C8" s="15" t="s">
        <v>119</v>
      </c>
      <c r="D8" s="16" t="s">
        <v>108</v>
      </c>
      <c r="E8" s="16" t="s">
        <v>121</v>
      </c>
      <c r="F8" s="24">
        <v>10</v>
      </c>
      <c r="G8" s="24">
        <v>10</v>
      </c>
      <c r="H8" s="24">
        <v>10</v>
      </c>
      <c r="I8" s="24">
        <v>10</v>
      </c>
      <c r="J8" s="24">
        <v>10</v>
      </c>
      <c r="K8" s="24">
        <v>10</v>
      </c>
      <c r="L8" s="24">
        <v>10</v>
      </c>
      <c r="M8" s="24">
        <v>10</v>
      </c>
      <c r="N8" s="24">
        <v>10</v>
      </c>
      <c r="O8" s="24">
        <v>10</v>
      </c>
      <c r="P8" s="16">
        <f t="shared" ref="P8" si="0">SUM(F8:O8)</f>
        <v>100</v>
      </c>
      <c r="Q8" s="24">
        <v>10</v>
      </c>
      <c r="R8" s="24">
        <v>10</v>
      </c>
      <c r="S8" s="24">
        <v>10</v>
      </c>
      <c r="T8" s="24">
        <v>10</v>
      </c>
      <c r="U8" s="24">
        <v>10</v>
      </c>
      <c r="V8" s="24">
        <v>10</v>
      </c>
      <c r="W8" s="24">
        <v>10</v>
      </c>
      <c r="X8" s="24">
        <v>10</v>
      </c>
      <c r="Y8" s="24">
        <v>10</v>
      </c>
      <c r="Z8" s="24">
        <v>10</v>
      </c>
      <c r="AA8" s="16">
        <f t="shared" ref="AA8" si="1">SUM(Q8:Z8)</f>
        <v>100</v>
      </c>
      <c r="AB8" s="14">
        <f>SUM(AA8,P8)</f>
        <v>200</v>
      </c>
    </row>
    <row r="9" spans="1:28" ht="18" x14ac:dyDescent="0.25">
      <c r="A9" s="14">
        <v>1</v>
      </c>
      <c r="B9" s="14" t="s">
        <v>73</v>
      </c>
      <c r="C9" s="14">
        <v>82526150</v>
      </c>
      <c r="D9" s="16" t="s">
        <v>8</v>
      </c>
      <c r="E9" s="16" t="s">
        <v>2</v>
      </c>
      <c r="F9" s="24">
        <v>10</v>
      </c>
      <c r="G9" s="24">
        <v>10</v>
      </c>
      <c r="H9" s="24">
        <v>10</v>
      </c>
      <c r="I9" s="24">
        <v>10</v>
      </c>
      <c r="J9" s="24">
        <v>10</v>
      </c>
      <c r="K9" s="24">
        <v>9</v>
      </c>
      <c r="L9" s="24">
        <v>9</v>
      </c>
      <c r="M9" s="24">
        <v>9</v>
      </c>
      <c r="N9" s="24">
        <v>9</v>
      </c>
      <c r="O9" s="24">
        <v>9</v>
      </c>
      <c r="P9" s="16">
        <f t="shared" ref="P9:P28" si="2">SUM(F9:O9)</f>
        <v>95</v>
      </c>
      <c r="Q9" s="24">
        <v>10</v>
      </c>
      <c r="R9" s="24">
        <v>10</v>
      </c>
      <c r="S9" s="24">
        <v>10</v>
      </c>
      <c r="T9" s="24">
        <v>10</v>
      </c>
      <c r="U9" s="24">
        <v>10</v>
      </c>
      <c r="V9" s="24">
        <v>9</v>
      </c>
      <c r="W9" s="24">
        <v>9</v>
      </c>
      <c r="X9" s="24">
        <v>9</v>
      </c>
      <c r="Y9" s="24">
        <v>9</v>
      </c>
      <c r="Z9" s="24">
        <v>8</v>
      </c>
      <c r="AA9" s="16">
        <f t="shared" ref="AA9:AA28" si="3">SUM(Q9:Z9)</f>
        <v>94</v>
      </c>
      <c r="AB9" s="14">
        <f t="shared" ref="AB9:AB28" si="4">P9+AA9</f>
        <v>189</v>
      </c>
    </row>
    <row r="10" spans="1:28" ht="18" x14ac:dyDescent="0.25">
      <c r="A10" s="14">
        <v>2</v>
      </c>
      <c r="B10" s="14" t="s">
        <v>91</v>
      </c>
      <c r="C10" s="14">
        <v>2506091</v>
      </c>
      <c r="D10" s="16" t="s">
        <v>35</v>
      </c>
      <c r="E10" s="18" t="s">
        <v>29</v>
      </c>
      <c r="F10" s="24">
        <v>10</v>
      </c>
      <c r="G10" s="24">
        <v>10</v>
      </c>
      <c r="H10" s="24">
        <v>10</v>
      </c>
      <c r="I10" s="24">
        <v>10</v>
      </c>
      <c r="J10" s="24">
        <v>10</v>
      </c>
      <c r="K10" s="24">
        <v>9</v>
      </c>
      <c r="L10" s="24">
        <v>9</v>
      </c>
      <c r="M10" s="24">
        <v>9</v>
      </c>
      <c r="N10" s="24">
        <v>9</v>
      </c>
      <c r="O10" s="24">
        <v>8</v>
      </c>
      <c r="P10" s="16">
        <f t="shared" si="2"/>
        <v>94</v>
      </c>
      <c r="Q10" s="24">
        <v>10</v>
      </c>
      <c r="R10" s="24">
        <v>10</v>
      </c>
      <c r="S10" s="24">
        <v>10</v>
      </c>
      <c r="T10" s="24">
        <v>10</v>
      </c>
      <c r="U10" s="24">
        <v>10</v>
      </c>
      <c r="V10" s="24">
        <v>10</v>
      </c>
      <c r="W10" s="24">
        <v>9</v>
      </c>
      <c r="X10" s="24">
        <v>9</v>
      </c>
      <c r="Y10" s="24">
        <v>8</v>
      </c>
      <c r="Z10" s="24">
        <v>6</v>
      </c>
      <c r="AA10" s="16">
        <f t="shared" si="3"/>
        <v>92</v>
      </c>
      <c r="AB10" s="14">
        <f t="shared" si="4"/>
        <v>186</v>
      </c>
    </row>
    <row r="11" spans="1:28" ht="18" x14ac:dyDescent="0.25">
      <c r="A11" s="14">
        <v>3</v>
      </c>
      <c r="B11" s="14" t="s">
        <v>80</v>
      </c>
      <c r="C11" s="14">
        <v>3307791</v>
      </c>
      <c r="D11" s="16" t="s">
        <v>16</v>
      </c>
      <c r="E11" s="16" t="s">
        <v>19</v>
      </c>
      <c r="F11" s="24">
        <v>10</v>
      </c>
      <c r="G11" s="24">
        <v>10</v>
      </c>
      <c r="H11" s="24">
        <v>10</v>
      </c>
      <c r="I11" s="24">
        <v>10</v>
      </c>
      <c r="J11" s="24">
        <v>10</v>
      </c>
      <c r="K11" s="24">
        <v>9</v>
      </c>
      <c r="L11" s="24">
        <v>9</v>
      </c>
      <c r="M11" s="24">
        <v>9</v>
      </c>
      <c r="N11" s="24">
        <v>9</v>
      </c>
      <c r="O11" s="24">
        <v>9</v>
      </c>
      <c r="P11" s="16">
        <f t="shared" si="2"/>
        <v>95</v>
      </c>
      <c r="Q11" s="24">
        <v>10</v>
      </c>
      <c r="R11" s="24">
        <v>10</v>
      </c>
      <c r="S11" s="24">
        <v>9</v>
      </c>
      <c r="T11" s="24">
        <v>9</v>
      </c>
      <c r="U11" s="24">
        <v>9</v>
      </c>
      <c r="V11" s="24">
        <v>9</v>
      </c>
      <c r="W11" s="24">
        <v>9</v>
      </c>
      <c r="X11" s="24">
        <v>9</v>
      </c>
      <c r="Y11" s="24">
        <v>9</v>
      </c>
      <c r="Z11" s="24">
        <v>8</v>
      </c>
      <c r="AA11" s="16">
        <f t="shared" si="3"/>
        <v>91</v>
      </c>
      <c r="AB11" s="14">
        <f t="shared" si="4"/>
        <v>186</v>
      </c>
    </row>
    <row r="12" spans="1:28" ht="18" x14ac:dyDescent="0.25">
      <c r="A12" s="14">
        <v>4</v>
      </c>
      <c r="B12" s="14" t="s">
        <v>95</v>
      </c>
      <c r="C12" s="14" t="s">
        <v>38</v>
      </c>
      <c r="D12" s="16" t="s">
        <v>37</v>
      </c>
      <c r="E12" s="16" t="s">
        <v>44</v>
      </c>
      <c r="F12" s="24">
        <v>10</v>
      </c>
      <c r="G12" s="24">
        <v>10</v>
      </c>
      <c r="H12" s="24">
        <v>10</v>
      </c>
      <c r="I12" s="24">
        <v>10</v>
      </c>
      <c r="J12" s="24">
        <v>10</v>
      </c>
      <c r="K12" s="24">
        <v>10</v>
      </c>
      <c r="L12" s="24">
        <v>9</v>
      </c>
      <c r="M12" s="24">
        <v>9</v>
      </c>
      <c r="N12" s="24">
        <v>9</v>
      </c>
      <c r="O12" s="24">
        <v>9</v>
      </c>
      <c r="P12" s="16">
        <f t="shared" si="2"/>
        <v>96</v>
      </c>
      <c r="Q12" s="24">
        <v>10</v>
      </c>
      <c r="R12" s="24">
        <v>10</v>
      </c>
      <c r="S12" s="24">
        <v>10</v>
      </c>
      <c r="T12" s="24">
        <v>9</v>
      </c>
      <c r="U12" s="24">
        <v>9</v>
      </c>
      <c r="V12" s="24">
        <v>9</v>
      </c>
      <c r="W12" s="24">
        <v>9</v>
      </c>
      <c r="X12" s="24">
        <v>9</v>
      </c>
      <c r="Y12" s="24">
        <v>8</v>
      </c>
      <c r="Z12" s="24">
        <v>7</v>
      </c>
      <c r="AA12" s="16">
        <f t="shared" si="3"/>
        <v>90</v>
      </c>
      <c r="AB12" s="14">
        <f t="shared" si="4"/>
        <v>186</v>
      </c>
    </row>
    <row r="13" spans="1:28" ht="18" x14ac:dyDescent="0.25">
      <c r="A13" s="14">
        <v>5</v>
      </c>
      <c r="B13" s="14" t="s">
        <v>74</v>
      </c>
      <c r="C13" s="14">
        <v>82526147</v>
      </c>
      <c r="D13" s="16" t="s">
        <v>9</v>
      </c>
      <c r="E13" s="16" t="s">
        <v>2</v>
      </c>
      <c r="F13" s="24">
        <v>10</v>
      </c>
      <c r="G13" s="24">
        <v>10</v>
      </c>
      <c r="H13" s="24">
        <v>10</v>
      </c>
      <c r="I13" s="24">
        <v>10</v>
      </c>
      <c r="J13" s="24">
        <v>10</v>
      </c>
      <c r="K13" s="24">
        <v>9</v>
      </c>
      <c r="L13" s="24">
        <v>9</v>
      </c>
      <c r="M13" s="24">
        <v>8</v>
      </c>
      <c r="N13" s="24">
        <v>8</v>
      </c>
      <c r="O13" s="24">
        <v>7</v>
      </c>
      <c r="P13" s="16">
        <f t="shared" si="2"/>
        <v>91</v>
      </c>
      <c r="Q13" s="24">
        <v>10</v>
      </c>
      <c r="R13" s="24">
        <v>10</v>
      </c>
      <c r="S13" s="24">
        <v>10</v>
      </c>
      <c r="T13" s="24">
        <v>9</v>
      </c>
      <c r="U13" s="24">
        <v>9</v>
      </c>
      <c r="V13" s="24">
        <v>9</v>
      </c>
      <c r="W13" s="24">
        <v>9</v>
      </c>
      <c r="X13" s="24">
        <v>8</v>
      </c>
      <c r="Y13" s="24">
        <v>7</v>
      </c>
      <c r="Z13" s="24">
        <v>7</v>
      </c>
      <c r="AA13" s="16">
        <f t="shared" si="3"/>
        <v>88</v>
      </c>
      <c r="AB13" s="14">
        <f t="shared" si="4"/>
        <v>179</v>
      </c>
    </row>
    <row r="14" spans="1:28" ht="18" x14ac:dyDescent="0.25">
      <c r="A14" s="14">
        <v>6</v>
      </c>
      <c r="B14" s="14" t="s">
        <v>78</v>
      </c>
      <c r="C14" s="14" t="s">
        <v>156</v>
      </c>
      <c r="D14" s="85" t="s">
        <v>27</v>
      </c>
      <c r="E14" s="16" t="s">
        <v>20</v>
      </c>
      <c r="F14" s="24">
        <v>10</v>
      </c>
      <c r="G14" s="24">
        <v>10</v>
      </c>
      <c r="H14" s="24">
        <v>10</v>
      </c>
      <c r="I14" s="24">
        <v>9</v>
      </c>
      <c r="J14" s="24">
        <v>9</v>
      </c>
      <c r="K14" s="24">
        <v>9</v>
      </c>
      <c r="L14" s="24">
        <v>9</v>
      </c>
      <c r="M14" s="24">
        <v>9</v>
      </c>
      <c r="N14" s="24">
        <v>8</v>
      </c>
      <c r="O14" s="24">
        <v>8</v>
      </c>
      <c r="P14" s="16">
        <f t="shared" si="2"/>
        <v>91</v>
      </c>
      <c r="Q14" s="24">
        <v>10</v>
      </c>
      <c r="R14" s="24">
        <v>10</v>
      </c>
      <c r="S14" s="24">
        <v>9</v>
      </c>
      <c r="T14" s="24">
        <v>9</v>
      </c>
      <c r="U14" s="24">
        <v>9</v>
      </c>
      <c r="V14" s="24">
        <v>9</v>
      </c>
      <c r="W14" s="24">
        <v>8</v>
      </c>
      <c r="X14" s="24">
        <v>8</v>
      </c>
      <c r="Y14" s="24">
        <v>8</v>
      </c>
      <c r="Z14" s="24">
        <v>8</v>
      </c>
      <c r="AA14" s="16">
        <f t="shared" si="3"/>
        <v>88</v>
      </c>
      <c r="AB14" s="14">
        <f t="shared" si="4"/>
        <v>179</v>
      </c>
    </row>
    <row r="15" spans="1:28" ht="18" x14ac:dyDescent="0.25">
      <c r="A15" s="14">
        <v>7</v>
      </c>
      <c r="B15" s="14" t="s">
        <v>124</v>
      </c>
      <c r="C15" s="14">
        <v>82509803</v>
      </c>
      <c r="D15" s="16" t="s">
        <v>147</v>
      </c>
      <c r="E15" s="16" t="s">
        <v>148</v>
      </c>
      <c r="F15" s="24">
        <v>10</v>
      </c>
      <c r="G15" s="24">
        <v>10</v>
      </c>
      <c r="H15" s="24">
        <v>10</v>
      </c>
      <c r="I15" s="24">
        <v>10</v>
      </c>
      <c r="J15" s="24">
        <v>9</v>
      </c>
      <c r="K15" s="24">
        <v>9</v>
      </c>
      <c r="L15" s="24">
        <v>9</v>
      </c>
      <c r="M15" s="24">
        <v>8</v>
      </c>
      <c r="N15" s="24">
        <v>8</v>
      </c>
      <c r="O15" s="24">
        <v>8</v>
      </c>
      <c r="P15" s="16">
        <f t="shared" si="2"/>
        <v>91</v>
      </c>
      <c r="Q15" s="24">
        <v>10</v>
      </c>
      <c r="R15" s="24">
        <v>9</v>
      </c>
      <c r="S15" s="24">
        <v>9</v>
      </c>
      <c r="T15" s="24">
        <v>9</v>
      </c>
      <c r="U15" s="24">
        <v>9</v>
      </c>
      <c r="V15" s="24">
        <v>9</v>
      </c>
      <c r="W15" s="24">
        <v>9</v>
      </c>
      <c r="X15" s="24">
        <v>8</v>
      </c>
      <c r="Y15" s="24">
        <v>8</v>
      </c>
      <c r="Z15" s="24">
        <v>7</v>
      </c>
      <c r="AA15" s="16">
        <f t="shared" si="3"/>
        <v>87</v>
      </c>
      <c r="AB15" s="14">
        <f t="shared" si="4"/>
        <v>178</v>
      </c>
    </row>
    <row r="16" spans="1:28" ht="18" x14ac:dyDescent="0.25">
      <c r="A16" s="14">
        <v>8</v>
      </c>
      <c r="B16" s="14" t="s">
        <v>59</v>
      </c>
      <c r="C16" s="15">
        <v>82473056</v>
      </c>
      <c r="D16" s="16" t="s">
        <v>15</v>
      </c>
      <c r="E16" s="16" t="s">
        <v>2</v>
      </c>
      <c r="F16" s="24">
        <v>10</v>
      </c>
      <c r="G16" s="24">
        <v>10</v>
      </c>
      <c r="H16" s="24">
        <v>10</v>
      </c>
      <c r="I16" s="24">
        <v>10</v>
      </c>
      <c r="J16" s="24">
        <v>9</v>
      </c>
      <c r="K16" s="24">
        <v>9</v>
      </c>
      <c r="L16" s="24">
        <v>8</v>
      </c>
      <c r="M16" s="24">
        <v>8</v>
      </c>
      <c r="N16" s="24">
        <v>8</v>
      </c>
      <c r="O16" s="24">
        <v>7</v>
      </c>
      <c r="P16" s="16">
        <f t="shared" si="2"/>
        <v>89</v>
      </c>
      <c r="Q16" s="24">
        <v>10</v>
      </c>
      <c r="R16" s="24">
        <v>9</v>
      </c>
      <c r="S16" s="24">
        <v>9</v>
      </c>
      <c r="T16" s="24">
        <v>9</v>
      </c>
      <c r="U16" s="24">
        <v>9</v>
      </c>
      <c r="V16" s="24">
        <v>9</v>
      </c>
      <c r="W16" s="24">
        <v>9</v>
      </c>
      <c r="X16" s="24">
        <v>8</v>
      </c>
      <c r="Y16" s="24">
        <v>8</v>
      </c>
      <c r="Z16" s="24">
        <v>7</v>
      </c>
      <c r="AA16" s="16">
        <f t="shared" si="3"/>
        <v>87</v>
      </c>
      <c r="AB16" s="14">
        <f t="shared" si="4"/>
        <v>176</v>
      </c>
    </row>
    <row r="17" spans="1:28" ht="18" x14ac:dyDescent="0.25">
      <c r="A17" s="14">
        <v>9</v>
      </c>
      <c r="B17" s="14" t="s">
        <v>88</v>
      </c>
      <c r="C17" s="14">
        <v>2578065</v>
      </c>
      <c r="D17" s="18" t="s">
        <v>32</v>
      </c>
      <c r="E17" s="18" t="s">
        <v>29</v>
      </c>
      <c r="F17" s="24">
        <v>10</v>
      </c>
      <c r="G17" s="24">
        <v>10</v>
      </c>
      <c r="H17" s="24">
        <v>10</v>
      </c>
      <c r="I17" s="24">
        <v>10</v>
      </c>
      <c r="J17" s="24">
        <v>10</v>
      </c>
      <c r="K17" s="24">
        <v>10</v>
      </c>
      <c r="L17" s="24">
        <v>9</v>
      </c>
      <c r="M17" s="24">
        <v>9</v>
      </c>
      <c r="N17" s="24">
        <v>8</v>
      </c>
      <c r="O17" s="24">
        <v>6</v>
      </c>
      <c r="P17" s="16">
        <f t="shared" si="2"/>
        <v>92</v>
      </c>
      <c r="Q17" s="24">
        <v>10</v>
      </c>
      <c r="R17" s="24">
        <v>9</v>
      </c>
      <c r="S17" s="24">
        <v>9</v>
      </c>
      <c r="T17" s="24">
        <v>8</v>
      </c>
      <c r="U17" s="24">
        <v>8</v>
      </c>
      <c r="V17" s="24">
        <v>8</v>
      </c>
      <c r="W17" s="24">
        <v>8</v>
      </c>
      <c r="X17" s="24">
        <v>8</v>
      </c>
      <c r="Y17" s="24">
        <v>7</v>
      </c>
      <c r="Z17" s="24">
        <v>7</v>
      </c>
      <c r="AA17" s="16">
        <f t="shared" si="3"/>
        <v>82</v>
      </c>
      <c r="AB17" s="14">
        <f t="shared" si="4"/>
        <v>174</v>
      </c>
    </row>
    <row r="18" spans="1:28" ht="18" x14ac:dyDescent="0.25">
      <c r="A18" s="14">
        <v>10</v>
      </c>
      <c r="B18" s="14" t="s">
        <v>82</v>
      </c>
      <c r="C18" s="14" t="s">
        <v>157</v>
      </c>
      <c r="D18" s="16" t="s">
        <v>10</v>
      </c>
      <c r="E18" s="16" t="s">
        <v>20</v>
      </c>
      <c r="F18" s="24">
        <v>9</v>
      </c>
      <c r="G18" s="24">
        <v>9</v>
      </c>
      <c r="H18" s="24">
        <v>9</v>
      </c>
      <c r="I18" s="24">
        <v>8</v>
      </c>
      <c r="J18" s="24">
        <v>8</v>
      </c>
      <c r="K18" s="24">
        <v>8</v>
      </c>
      <c r="L18" s="24">
        <v>8</v>
      </c>
      <c r="M18" s="24">
        <v>8</v>
      </c>
      <c r="N18" s="24">
        <v>8</v>
      </c>
      <c r="O18" s="24">
        <v>7</v>
      </c>
      <c r="P18" s="16">
        <f t="shared" si="2"/>
        <v>82</v>
      </c>
      <c r="Q18" s="24">
        <v>10</v>
      </c>
      <c r="R18" s="24">
        <v>10</v>
      </c>
      <c r="S18" s="24">
        <v>10</v>
      </c>
      <c r="T18" s="24">
        <v>10</v>
      </c>
      <c r="U18" s="24">
        <v>9</v>
      </c>
      <c r="V18" s="24">
        <v>8</v>
      </c>
      <c r="W18" s="24">
        <v>8</v>
      </c>
      <c r="X18" s="24">
        <v>7</v>
      </c>
      <c r="Y18" s="24">
        <v>7</v>
      </c>
      <c r="Z18" s="24">
        <v>6</v>
      </c>
      <c r="AA18" s="16">
        <f t="shared" si="3"/>
        <v>85</v>
      </c>
      <c r="AB18" s="14">
        <f t="shared" si="4"/>
        <v>167</v>
      </c>
    </row>
    <row r="19" spans="1:28" ht="18" x14ac:dyDescent="0.25">
      <c r="A19" s="14">
        <v>11</v>
      </c>
      <c r="B19" s="14" t="s">
        <v>85</v>
      </c>
      <c r="C19" s="14">
        <v>2961085</v>
      </c>
      <c r="D19" s="16" t="s">
        <v>22</v>
      </c>
      <c r="E19" s="16" t="s">
        <v>20</v>
      </c>
      <c r="F19" s="24">
        <v>10</v>
      </c>
      <c r="G19" s="24">
        <v>10</v>
      </c>
      <c r="H19" s="24">
        <v>10</v>
      </c>
      <c r="I19" s="24">
        <v>9</v>
      </c>
      <c r="J19" s="24">
        <v>9</v>
      </c>
      <c r="K19" s="24">
        <v>9</v>
      </c>
      <c r="L19" s="24">
        <v>8</v>
      </c>
      <c r="M19" s="24">
        <v>7</v>
      </c>
      <c r="N19" s="24">
        <v>6</v>
      </c>
      <c r="O19" s="24">
        <v>4</v>
      </c>
      <c r="P19" s="16">
        <f t="shared" si="2"/>
        <v>82</v>
      </c>
      <c r="Q19" s="24">
        <v>9</v>
      </c>
      <c r="R19" s="24">
        <v>9</v>
      </c>
      <c r="S19" s="24">
        <v>9</v>
      </c>
      <c r="T19" s="24">
        <v>9</v>
      </c>
      <c r="U19" s="24">
        <v>8</v>
      </c>
      <c r="V19" s="24">
        <v>8</v>
      </c>
      <c r="W19" s="24">
        <v>8</v>
      </c>
      <c r="X19" s="24">
        <v>7</v>
      </c>
      <c r="Y19" s="24">
        <v>7</v>
      </c>
      <c r="Z19" s="24">
        <v>5</v>
      </c>
      <c r="AA19" s="16">
        <f t="shared" si="3"/>
        <v>79</v>
      </c>
      <c r="AB19" s="14">
        <f t="shared" si="4"/>
        <v>161</v>
      </c>
    </row>
    <row r="20" spans="1:28" ht="18" x14ac:dyDescent="0.25">
      <c r="A20" s="14">
        <v>12</v>
      </c>
      <c r="B20" s="14" t="s">
        <v>83</v>
      </c>
      <c r="C20" s="14" t="s">
        <v>158</v>
      </c>
      <c r="D20" s="16" t="s">
        <v>11</v>
      </c>
      <c r="E20" s="16" t="s">
        <v>20</v>
      </c>
      <c r="F20" s="24">
        <v>9</v>
      </c>
      <c r="G20" s="24">
        <v>9</v>
      </c>
      <c r="H20" s="24">
        <v>9</v>
      </c>
      <c r="I20" s="24">
        <v>9</v>
      </c>
      <c r="J20" s="24">
        <v>9</v>
      </c>
      <c r="K20" s="24">
        <v>8</v>
      </c>
      <c r="L20" s="24">
        <v>8</v>
      </c>
      <c r="M20" s="24">
        <v>7</v>
      </c>
      <c r="N20" s="24">
        <v>7</v>
      </c>
      <c r="O20" s="24">
        <v>6</v>
      </c>
      <c r="P20" s="16">
        <f t="shared" si="2"/>
        <v>81</v>
      </c>
      <c r="Q20" s="24">
        <v>10</v>
      </c>
      <c r="R20" s="24">
        <v>9</v>
      </c>
      <c r="S20" s="24">
        <v>8</v>
      </c>
      <c r="T20" s="24">
        <v>8</v>
      </c>
      <c r="U20" s="24">
        <v>8</v>
      </c>
      <c r="V20" s="24">
        <v>8</v>
      </c>
      <c r="W20" s="24">
        <v>7</v>
      </c>
      <c r="X20" s="24">
        <v>7</v>
      </c>
      <c r="Y20" s="24">
        <v>7</v>
      </c>
      <c r="Z20" s="24">
        <v>6</v>
      </c>
      <c r="AA20" s="16">
        <f t="shared" si="3"/>
        <v>78</v>
      </c>
      <c r="AB20" s="14">
        <f t="shared" si="4"/>
        <v>159</v>
      </c>
    </row>
    <row r="21" spans="1:28" ht="18" x14ac:dyDescent="0.25">
      <c r="A21" s="14">
        <v>13</v>
      </c>
      <c r="B21" s="14" t="s">
        <v>163</v>
      </c>
      <c r="C21" s="14">
        <v>82642711</v>
      </c>
      <c r="D21" s="17" t="s">
        <v>164</v>
      </c>
      <c r="E21" s="16" t="s">
        <v>199</v>
      </c>
      <c r="F21" s="24">
        <v>10</v>
      </c>
      <c r="G21" s="24">
        <v>10</v>
      </c>
      <c r="H21" s="24">
        <v>9</v>
      </c>
      <c r="I21" s="24">
        <v>9</v>
      </c>
      <c r="J21" s="24">
        <v>9</v>
      </c>
      <c r="K21" s="24">
        <v>8</v>
      </c>
      <c r="L21" s="24">
        <v>7</v>
      </c>
      <c r="M21" s="24">
        <v>7</v>
      </c>
      <c r="N21" s="24">
        <v>7</v>
      </c>
      <c r="O21" s="24">
        <v>7</v>
      </c>
      <c r="P21" s="16">
        <f t="shared" si="2"/>
        <v>83</v>
      </c>
      <c r="Q21" s="24">
        <v>9</v>
      </c>
      <c r="R21" s="24">
        <v>9</v>
      </c>
      <c r="S21" s="24">
        <v>9</v>
      </c>
      <c r="T21" s="24">
        <v>9</v>
      </c>
      <c r="U21" s="24">
        <v>9</v>
      </c>
      <c r="V21" s="24">
        <v>7</v>
      </c>
      <c r="W21" s="24">
        <v>6</v>
      </c>
      <c r="X21" s="24">
        <v>6</v>
      </c>
      <c r="Y21" s="24">
        <v>6</v>
      </c>
      <c r="Z21" s="24">
        <v>4</v>
      </c>
      <c r="AA21" s="16">
        <f t="shared" si="3"/>
        <v>74</v>
      </c>
      <c r="AB21" s="14">
        <f t="shared" si="4"/>
        <v>157</v>
      </c>
    </row>
    <row r="22" spans="1:28" ht="18" x14ac:dyDescent="0.25">
      <c r="A22" s="14">
        <v>14</v>
      </c>
      <c r="B22" s="14" t="s">
        <v>145</v>
      </c>
      <c r="C22" s="14">
        <v>82578700</v>
      </c>
      <c r="D22" s="16" t="s">
        <v>146</v>
      </c>
      <c r="E22" s="16" t="s">
        <v>198</v>
      </c>
      <c r="F22" s="24">
        <v>10</v>
      </c>
      <c r="G22" s="24">
        <v>9</v>
      </c>
      <c r="H22" s="24">
        <v>9</v>
      </c>
      <c r="I22" s="24">
        <v>8</v>
      </c>
      <c r="J22" s="24">
        <v>7</v>
      </c>
      <c r="K22" s="24">
        <v>7</v>
      </c>
      <c r="L22" s="24">
        <v>6</v>
      </c>
      <c r="M22" s="24">
        <v>5</v>
      </c>
      <c r="N22" s="24">
        <v>5</v>
      </c>
      <c r="O22" s="24">
        <v>5</v>
      </c>
      <c r="P22" s="16">
        <f t="shared" si="2"/>
        <v>71</v>
      </c>
      <c r="Q22" s="24">
        <v>10</v>
      </c>
      <c r="R22" s="24">
        <v>8</v>
      </c>
      <c r="S22" s="24">
        <v>8</v>
      </c>
      <c r="T22" s="24">
        <v>7</v>
      </c>
      <c r="U22" s="24">
        <v>7</v>
      </c>
      <c r="V22" s="24">
        <v>7</v>
      </c>
      <c r="W22" s="24">
        <v>7</v>
      </c>
      <c r="X22" s="24">
        <v>6</v>
      </c>
      <c r="Y22" s="24">
        <v>6</v>
      </c>
      <c r="Z22" s="24">
        <v>5</v>
      </c>
      <c r="AA22" s="16">
        <f t="shared" si="3"/>
        <v>71</v>
      </c>
      <c r="AB22" s="14">
        <f t="shared" si="4"/>
        <v>142</v>
      </c>
    </row>
    <row r="23" spans="1:28" ht="18" x14ac:dyDescent="0.25">
      <c r="A23" s="14">
        <v>15</v>
      </c>
      <c r="B23" s="14" t="s">
        <v>60</v>
      </c>
      <c r="C23" s="14">
        <v>82457824</v>
      </c>
      <c r="D23" s="16" t="s">
        <v>28</v>
      </c>
      <c r="E23" s="16" t="s">
        <v>2</v>
      </c>
      <c r="F23" s="24">
        <v>9</v>
      </c>
      <c r="G23" s="24">
        <v>7</v>
      </c>
      <c r="H23" s="24">
        <v>6</v>
      </c>
      <c r="I23" s="24">
        <v>6</v>
      </c>
      <c r="J23" s="24">
        <v>6</v>
      </c>
      <c r="K23" s="24">
        <v>5</v>
      </c>
      <c r="L23" s="24">
        <v>4</v>
      </c>
      <c r="M23" s="24">
        <v>3</v>
      </c>
      <c r="N23" s="24">
        <v>3</v>
      </c>
      <c r="O23" s="24">
        <v>3</v>
      </c>
      <c r="P23" s="16">
        <f t="shared" si="2"/>
        <v>52</v>
      </c>
      <c r="Q23" s="24">
        <v>9</v>
      </c>
      <c r="R23" s="24">
        <v>8</v>
      </c>
      <c r="S23" s="24">
        <v>8</v>
      </c>
      <c r="T23" s="24">
        <v>7</v>
      </c>
      <c r="U23" s="24">
        <v>7</v>
      </c>
      <c r="V23" s="24">
        <v>7</v>
      </c>
      <c r="W23" s="24">
        <v>7</v>
      </c>
      <c r="X23" s="24">
        <v>5</v>
      </c>
      <c r="Y23" s="24">
        <v>4</v>
      </c>
      <c r="Z23" s="24">
        <v>4</v>
      </c>
      <c r="AA23" s="16">
        <f t="shared" si="3"/>
        <v>66</v>
      </c>
      <c r="AB23" s="14">
        <f t="shared" si="4"/>
        <v>118</v>
      </c>
    </row>
    <row r="24" spans="1:28" ht="18" x14ac:dyDescent="0.25">
      <c r="A24" s="14">
        <v>16</v>
      </c>
      <c r="B24" s="14" t="s">
        <v>159</v>
      </c>
      <c r="C24" s="14">
        <v>82705927</v>
      </c>
      <c r="D24" s="17" t="s">
        <v>160</v>
      </c>
      <c r="E24" s="16" t="s">
        <v>199</v>
      </c>
      <c r="F24" s="24">
        <v>10</v>
      </c>
      <c r="G24" s="24">
        <v>8</v>
      </c>
      <c r="H24" s="24">
        <v>7</v>
      </c>
      <c r="I24" s="24">
        <v>6</v>
      </c>
      <c r="J24" s="24">
        <v>6</v>
      </c>
      <c r="K24" s="24">
        <v>6</v>
      </c>
      <c r="L24" s="24">
        <v>4</v>
      </c>
      <c r="M24" s="24">
        <v>3</v>
      </c>
      <c r="N24" s="24">
        <v>2</v>
      </c>
      <c r="O24" s="24">
        <v>1</v>
      </c>
      <c r="P24" s="16">
        <f t="shared" si="2"/>
        <v>53</v>
      </c>
      <c r="Q24" s="24">
        <v>10</v>
      </c>
      <c r="R24" s="24">
        <v>9</v>
      </c>
      <c r="S24" s="24">
        <v>8</v>
      </c>
      <c r="T24" s="24">
        <v>8</v>
      </c>
      <c r="U24" s="24">
        <v>7</v>
      </c>
      <c r="V24" s="24">
        <v>7</v>
      </c>
      <c r="W24" s="24">
        <v>6</v>
      </c>
      <c r="X24" s="24">
        <v>4</v>
      </c>
      <c r="Y24" s="24">
        <v>4</v>
      </c>
      <c r="Z24" s="24">
        <v>1</v>
      </c>
      <c r="AA24" s="16">
        <f t="shared" si="3"/>
        <v>64</v>
      </c>
      <c r="AB24" s="14">
        <f t="shared" si="4"/>
        <v>117</v>
      </c>
    </row>
    <row r="25" spans="1:28" ht="18" x14ac:dyDescent="0.25">
      <c r="A25" s="14">
        <v>17</v>
      </c>
      <c r="B25" s="14" t="s">
        <v>94</v>
      </c>
      <c r="C25" s="14">
        <v>1019015</v>
      </c>
      <c r="D25" s="16" t="s">
        <v>5</v>
      </c>
      <c r="E25" s="16" t="s">
        <v>50</v>
      </c>
      <c r="F25" s="24">
        <v>7</v>
      </c>
      <c r="G25" s="24">
        <v>7</v>
      </c>
      <c r="H25" s="24">
        <v>6</v>
      </c>
      <c r="I25" s="24">
        <v>6</v>
      </c>
      <c r="J25" s="24">
        <v>6</v>
      </c>
      <c r="K25" s="24">
        <v>5</v>
      </c>
      <c r="L25" s="24">
        <v>5</v>
      </c>
      <c r="M25" s="24">
        <v>5</v>
      </c>
      <c r="N25" s="24">
        <v>2</v>
      </c>
      <c r="O25" s="24">
        <v>1</v>
      </c>
      <c r="P25" s="16">
        <f t="shared" si="2"/>
        <v>50</v>
      </c>
      <c r="Q25" s="24">
        <v>10</v>
      </c>
      <c r="R25" s="24">
        <v>8</v>
      </c>
      <c r="S25" s="24">
        <v>8</v>
      </c>
      <c r="T25" s="24">
        <v>8</v>
      </c>
      <c r="U25" s="24">
        <v>6</v>
      </c>
      <c r="V25" s="24">
        <v>6</v>
      </c>
      <c r="W25" s="24">
        <v>3</v>
      </c>
      <c r="X25" s="24">
        <v>3</v>
      </c>
      <c r="Y25" s="24">
        <v>3</v>
      </c>
      <c r="Z25" s="24">
        <v>3</v>
      </c>
      <c r="AA25" s="16">
        <f t="shared" si="3"/>
        <v>58</v>
      </c>
      <c r="AB25" s="14">
        <f t="shared" si="4"/>
        <v>108</v>
      </c>
    </row>
    <row r="26" spans="1:28" ht="18" x14ac:dyDescent="0.25">
      <c r="A26" s="14">
        <v>18</v>
      </c>
      <c r="B26" s="14" t="s">
        <v>134</v>
      </c>
      <c r="C26" s="14" t="s">
        <v>138</v>
      </c>
      <c r="D26" s="17" t="s">
        <v>209</v>
      </c>
      <c r="E26" s="16" t="s">
        <v>51</v>
      </c>
      <c r="F26" s="24">
        <v>9</v>
      </c>
      <c r="G26" s="24">
        <v>9</v>
      </c>
      <c r="H26" s="24">
        <v>8</v>
      </c>
      <c r="I26" s="24">
        <v>7</v>
      </c>
      <c r="J26" s="24">
        <v>7</v>
      </c>
      <c r="K26" s="24">
        <v>6</v>
      </c>
      <c r="L26" s="24">
        <v>3</v>
      </c>
      <c r="M26" s="24">
        <v>3</v>
      </c>
      <c r="N26" s="24">
        <v>0</v>
      </c>
      <c r="O26" s="24">
        <v>0</v>
      </c>
      <c r="P26" s="16">
        <f t="shared" si="2"/>
        <v>52</v>
      </c>
      <c r="Q26" s="24">
        <v>9</v>
      </c>
      <c r="R26" s="24">
        <v>9</v>
      </c>
      <c r="S26" s="24">
        <v>8</v>
      </c>
      <c r="T26" s="24">
        <v>7</v>
      </c>
      <c r="U26" s="24">
        <v>7</v>
      </c>
      <c r="V26" s="24">
        <v>6</v>
      </c>
      <c r="W26" s="24">
        <v>5</v>
      </c>
      <c r="X26" s="24">
        <v>5</v>
      </c>
      <c r="Y26" s="24">
        <v>0</v>
      </c>
      <c r="Z26" s="24">
        <v>0</v>
      </c>
      <c r="AA26" s="16">
        <f t="shared" si="3"/>
        <v>56</v>
      </c>
      <c r="AB26" s="14">
        <f t="shared" si="4"/>
        <v>108</v>
      </c>
    </row>
    <row r="27" spans="1:28" ht="18" x14ac:dyDescent="0.25">
      <c r="A27" s="14">
        <v>19</v>
      </c>
      <c r="B27" s="14" t="s">
        <v>79</v>
      </c>
      <c r="C27" s="14">
        <v>82481537</v>
      </c>
      <c r="D27" s="16" t="s">
        <v>17</v>
      </c>
      <c r="E27" s="16" t="s">
        <v>18</v>
      </c>
      <c r="F27" s="24">
        <v>10</v>
      </c>
      <c r="G27" s="24">
        <v>9</v>
      </c>
      <c r="H27" s="24">
        <v>9</v>
      </c>
      <c r="I27" s="24">
        <v>9</v>
      </c>
      <c r="J27" s="24">
        <v>8</v>
      </c>
      <c r="K27" s="24">
        <v>8</v>
      </c>
      <c r="L27" s="24">
        <v>8</v>
      </c>
      <c r="M27" s="24">
        <v>7</v>
      </c>
      <c r="N27" s="24">
        <v>7</v>
      </c>
      <c r="O27" s="24">
        <v>6</v>
      </c>
      <c r="P27" s="16">
        <f t="shared" si="2"/>
        <v>81</v>
      </c>
      <c r="Q27" s="24">
        <v>9</v>
      </c>
      <c r="R27" s="24">
        <v>7</v>
      </c>
      <c r="S27" s="24"/>
      <c r="T27" s="24"/>
      <c r="U27" s="24"/>
      <c r="V27" s="24"/>
      <c r="W27" s="24"/>
      <c r="X27" s="24"/>
      <c r="Y27" s="24"/>
      <c r="Z27" s="24"/>
      <c r="AA27" s="16">
        <f t="shared" si="3"/>
        <v>16</v>
      </c>
      <c r="AB27" s="14">
        <f t="shared" si="4"/>
        <v>97</v>
      </c>
    </row>
    <row r="28" spans="1:28" ht="18" x14ac:dyDescent="0.25">
      <c r="A28" s="14">
        <v>20</v>
      </c>
      <c r="B28" s="14" t="s">
        <v>61</v>
      </c>
      <c r="C28" s="14">
        <v>82445418</v>
      </c>
      <c r="D28" s="16" t="s">
        <v>194</v>
      </c>
      <c r="E28" s="16" t="s">
        <v>2</v>
      </c>
      <c r="F28" s="24">
        <v>5</v>
      </c>
      <c r="G28" s="24">
        <v>4</v>
      </c>
      <c r="H28" s="24">
        <v>4</v>
      </c>
      <c r="I28" s="24">
        <v>1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16">
        <f t="shared" si="2"/>
        <v>14</v>
      </c>
      <c r="Q28" s="24">
        <v>7</v>
      </c>
      <c r="R28" s="24">
        <v>7</v>
      </c>
      <c r="S28" s="24">
        <v>6</v>
      </c>
      <c r="T28" s="24">
        <v>6</v>
      </c>
      <c r="U28" s="24">
        <v>6</v>
      </c>
      <c r="V28" s="24">
        <v>5</v>
      </c>
      <c r="W28" s="24">
        <v>4</v>
      </c>
      <c r="X28" s="24">
        <v>4</v>
      </c>
      <c r="Y28" s="24">
        <v>4</v>
      </c>
      <c r="Z28" s="24">
        <v>3</v>
      </c>
      <c r="AA28" s="16">
        <f t="shared" si="3"/>
        <v>52</v>
      </c>
      <c r="AB28" s="14">
        <f t="shared" si="4"/>
        <v>66</v>
      </c>
    </row>
    <row r="29" spans="1:28" ht="18" x14ac:dyDescent="0.25">
      <c r="A29" s="86"/>
      <c r="B29" s="86"/>
      <c r="C29" s="86"/>
      <c r="D29" s="90"/>
      <c r="E29" s="88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8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8"/>
      <c r="AB29" s="86"/>
    </row>
    <row r="30" spans="1:28" ht="18" x14ac:dyDescent="0.25">
      <c r="A30" s="86"/>
      <c r="B30" s="86"/>
      <c r="C30" s="86"/>
      <c r="D30" s="90"/>
      <c r="E30" s="88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8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8"/>
      <c r="AB30" s="86"/>
    </row>
    <row r="31" spans="1:28" ht="18" x14ac:dyDescent="0.25">
      <c r="A31" s="86"/>
      <c r="B31" s="86"/>
      <c r="C31" s="86"/>
      <c r="D31" s="90"/>
      <c r="E31" s="88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8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8"/>
      <c r="AB31" s="86"/>
    </row>
    <row r="32" spans="1:28" ht="18" x14ac:dyDescent="0.25">
      <c r="A32" s="86"/>
      <c r="B32" s="86"/>
      <c r="C32" s="86"/>
      <c r="D32" s="90"/>
      <c r="E32" s="88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8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8"/>
      <c r="AB32" s="86"/>
    </row>
    <row r="33" spans="1:28" ht="18" x14ac:dyDescent="0.25">
      <c r="A33" s="86"/>
      <c r="B33" s="86"/>
      <c r="C33" s="86"/>
      <c r="D33" s="90"/>
      <c r="E33" s="88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8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8"/>
      <c r="AB33" s="86"/>
    </row>
    <row r="34" spans="1:28" ht="18" x14ac:dyDescent="0.25">
      <c r="A34" s="86"/>
      <c r="B34" s="86"/>
      <c r="C34" s="86"/>
      <c r="D34" s="88"/>
      <c r="E34" s="88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8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8"/>
      <c r="AB34" s="86"/>
    </row>
    <row r="35" spans="1:28" ht="18" x14ac:dyDescent="0.25">
      <c r="A35" s="86"/>
      <c r="B35" s="86"/>
      <c r="C35" s="86"/>
      <c r="D35" s="91"/>
      <c r="E35" s="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8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8"/>
      <c r="AB35" s="86"/>
    </row>
    <row r="36" spans="1:28" ht="18" x14ac:dyDescent="0.25">
      <c r="A36" s="86"/>
      <c r="B36" s="86"/>
      <c r="C36" s="86"/>
      <c r="D36" s="91"/>
      <c r="E36" s="91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8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8"/>
      <c r="AB36" s="86"/>
    </row>
    <row r="37" spans="1:28" ht="18" x14ac:dyDescent="0.25">
      <c r="A37" s="86"/>
      <c r="B37" s="86"/>
      <c r="C37" s="86"/>
      <c r="D37" s="91"/>
      <c r="E37" s="9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8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8"/>
      <c r="AB37" s="86"/>
    </row>
    <row r="38" spans="1:28" ht="18" x14ac:dyDescent="0.25">
      <c r="A38" s="86"/>
      <c r="B38" s="86"/>
      <c r="C38" s="86"/>
      <c r="D38" s="91"/>
      <c r="E38" s="91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8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8"/>
      <c r="AB38" s="86"/>
    </row>
    <row r="39" spans="1:28" ht="18" x14ac:dyDescent="0.25">
      <c r="A39" s="86"/>
      <c r="B39" s="86"/>
      <c r="C39" s="86"/>
      <c r="D39" s="88"/>
      <c r="E39" s="9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8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8"/>
      <c r="AB39" s="86"/>
    </row>
    <row r="40" spans="1:28" ht="18" x14ac:dyDescent="0.25">
      <c r="A40" s="86"/>
      <c r="B40" s="86"/>
      <c r="C40" s="86"/>
      <c r="D40" s="88"/>
      <c r="E40" s="9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8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8"/>
      <c r="AB40" s="86"/>
    </row>
    <row r="41" spans="1:28" ht="18" x14ac:dyDescent="0.25">
      <c r="A41" s="86"/>
      <c r="B41" s="86"/>
      <c r="C41" s="86"/>
      <c r="D41" s="88"/>
      <c r="E41" s="9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8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8"/>
      <c r="AB41" s="86"/>
    </row>
    <row r="42" spans="1:28" ht="18" x14ac:dyDescent="0.25">
      <c r="A42" s="86"/>
      <c r="B42" s="86"/>
      <c r="C42" s="86"/>
      <c r="D42" s="88"/>
      <c r="E42" s="90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8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8"/>
      <c r="AB42" s="86"/>
    </row>
    <row r="43" spans="1:28" ht="18" x14ac:dyDescent="0.25">
      <c r="A43" s="86"/>
      <c r="B43" s="86"/>
      <c r="C43" s="86"/>
      <c r="D43" s="88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8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8"/>
      <c r="AB43" s="86"/>
    </row>
    <row r="44" spans="1:28" ht="18" x14ac:dyDescent="0.25">
      <c r="A44" s="86"/>
      <c r="B44" s="86"/>
      <c r="C44" s="86"/>
      <c r="D44" s="88"/>
      <c r="E44" s="8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8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8"/>
      <c r="AB44" s="86"/>
    </row>
    <row r="45" spans="1:28" ht="18" x14ac:dyDescent="0.25">
      <c r="A45" s="86"/>
      <c r="B45" s="86"/>
      <c r="C45" s="86"/>
      <c r="D45" s="88"/>
      <c r="E45" s="8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8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8"/>
      <c r="AB45" s="86"/>
    </row>
    <row r="46" spans="1:28" ht="18" x14ac:dyDescent="0.25">
      <c r="A46" s="86"/>
      <c r="B46" s="86"/>
      <c r="C46" s="86"/>
      <c r="D46" s="88"/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8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8"/>
      <c r="AB46" s="86"/>
    </row>
    <row r="47" spans="1:28" ht="18" x14ac:dyDescent="0.25">
      <c r="A47" s="86"/>
      <c r="B47" s="86"/>
      <c r="C47" s="86"/>
      <c r="D47" s="88"/>
      <c r="E47" s="88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8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8"/>
      <c r="AB47" s="86"/>
    </row>
    <row r="48" spans="1:28" ht="18" x14ac:dyDescent="0.25">
      <c r="A48" s="86"/>
      <c r="B48" s="86"/>
      <c r="C48" s="86"/>
      <c r="D48" s="90"/>
      <c r="E48" s="90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8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8"/>
      <c r="AB48" s="86"/>
    </row>
    <row r="49" spans="1:28" ht="18" x14ac:dyDescent="0.25">
      <c r="A49" s="86"/>
      <c r="B49" s="86"/>
      <c r="C49" s="86"/>
      <c r="D49" s="90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8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8"/>
      <c r="AB49" s="86"/>
    </row>
    <row r="50" spans="1:28" ht="18" x14ac:dyDescent="0.25">
      <c r="A50" s="86"/>
      <c r="B50" s="86"/>
      <c r="C50" s="86"/>
      <c r="D50" s="90"/>
      <c r="E50" s="8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8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8"/>
      <c r="AB50" s="86"/>
    </row>
    <row r="51" spans="1:28" ht="18" x14ac:dyDescent="0.25">
      <c r="A51" s="86"/>
      <c r="B51" s="86"/>
      <c r="C51" s="86"/>
      <c r="D51" s="90"/>
      <c r="E51" s="8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8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8"/>
      <c r="AB51" s="86"/>
    </row>
    <row r="52" spans="1:28" ht="18" x14ac:dyDescent="0.25">
      <c r="A52" s="86"/>
      <c r="B52" s="86"/>
      <c r="C52" s="86"/>
      <c r="D52" s="88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8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8"/>
      <c r="AB52" s="86"/>
    </row>
    <row r="53" spans="1:28" ht="18" x14ac:dyDescent="0.25">
      <c r="A53" s="86"/>
      <c r="B53" s="86"/>
      <c r="C53" s="87"/>
      <c r="D53" s="88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8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8"/>
      <c r="AB53" s="86"/>
    </row>
    <row r="54" spans="1:28" ht="18" x14ac:dyDescent="0.25">
      <c r="A54" s="86"/>
      <c r="B54" s="86"/>
      <c r="C54" s="86"/>
      <c r="D54" s="88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8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8"/>
      <c r="AB54" s="86"/>
    </row>
    <row r="55" spans="1:28" ht="18" x14ac:dyDescent="0.25">
      <c r="A55" s="86"/>
      <c r="B55" s="86"/>
      <c r="C55" s="86"/>
      <c r="D55" s="88"/>
      <c r="E55" s="9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8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8"/>
      <c r="AB55" s="86"/>
    </row>
    <row r="56" spans="1:28" ht="18" x14ac:dyDescent="0.25">
      <c r="A56" s="86"/>
      <c r="B56" s="86"/>
      <c r="C56" s="86"/>
      <c r="D56" s="88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8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8"/>
      <c r="AB56" s="86"/>
    </row>
    <row r="57" spans="1:28" ht="18" x14ac:dyDescent="0.25">
      <c r="A57" s="86"/>
      <c r="B57" s="86"/>
      <c r="C57" s="87"/>
      <c r="D57" s="88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8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8"/>
      <c r="AB57" s="86"/>
    </row>
    <row r="58" spans="1:28" ht="18" x14ac:dyDescent="0.25">
      <c r="A58" s="86"/>
      <c r="B58" s="86"/>
      <c r="C58" s="87"/>
      <c r="D58" s="88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8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8"/>
      <c r="AB58" s="86"/>
    </row>
    <row r="59" spans="1:28" ht="18" x14ac:dyDescent="0.25">
      <c r="A59" s="86"/>
      <c r="B59" s="86"/>
      <c r="C59" s="87"/>
      <c r="D59" s="88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8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8"/>
      <c r="AB59" s="86"/>
    </row>
    <row r="60" spans="1:28" ht="18" x14ac:dyDescent="0.25">
      <c r="A60" s="86"/>
      <c r="B60" s="86"/>
      <c r="C60" s="87"/>
      <c r="D60" s="88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8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8"/>
      <c r="AB60" s="86"/>
    </row>
    <row r="61" spans="1:28" ht="18" x14ac:dyDescent="0.25">
      <c r="A61" s="86"/>
      <c r="B61" s="86"/>
      <c r="C61" s="87"/>
      <c r="D61" s="88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8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8"/>
      <c r="AB61" s="86"/>
    </row>
    <row r="62" spans="1:28" ht="18" x14ac:dyDescent="0.25">
      <c r="A62" s="86"/>
      <c r="B62" s="86"/>
      <c r="C62" s="87"/>
      <c r="D62" s="88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8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8"/>
      <c r="AB62" s="86"/>
    </row>
    <row r="63" spans="1:28" ht="18" x14ac:dyDescent="0.25">
      <c r="A63" s="86"/>
      <c r="B63" s="86"/>
      <c r="C63" s="87"/>
      <c r="D63" s="88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8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8"/>
      <c r="AB63" s="86"/>
    </row>
    <row r="64" spans="1:28" ht="18" x14ac:dyDescent="0.25">
      <c r="A64" s="86"/>
      <c r="B64" s="86"/>
      <c r="C64" s="87"/>
      <c r="D64" s="88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8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8"/>
      <c r="AB64" s="86"/>
    </row>
    <row r="65" spans="1:28" ht="18" x14ac:dyDescent="0.25">
      <c r="A65" s="86"/>
      <c r="B65" s="86"/>
      <c r="C65" s="87"/>
      <c r="D65" s="88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8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8"/>
      <c r="AB65" s="86"/>
    </row>
    <row r="66" spans="1:28" ht="18" x14ac:dyDescent="0.25">
      <c r="A66" s="86"/>
      <c r="B66" s="86"/>
      <c r="C66" s="87"/>
      <c r="D66" s="88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8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8"/>
      <c r="AB66" s="86"/>
    </row>
    <row r="67" spans="1:28" ht="18" x14ac:dyDescent="0.25">
      <c r="A67" s="86"/>
      <c r="B67" s="86"/>
      <c r="C67" s="87"/>
      <c r="D67" s="88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8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8"/>
      <c r="AB67" s="86"/>
    </row>
    <row r="68" spans="1:28" ht="18" x14ac:dyDescent="0.25">
      <c r="A68" s="86"/>
      <c r="B68" s="86"/>
      <c r="C68" s="87"/>
      <c r="D68" s="88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8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8"/>
      <c r="AB68" s="86"/>
    </row>
    <row r="69" spans="1:28" ht="18" x14ac:dyDescent="0.25">
      <c r="A69" s="86"/>
      <c r="B69" s="86"/>
      <c r="C69" s="87"/>
      <c r="D69" s="88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8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8"/>
      <c r="AB69" s="86"/>
    </row>
    <row r="70" spans="1:28" ht="18" x14ac:dyDescent="0.25">
      <c r="A70" s="86"/>
      <c r="B70" s="86"/>
      <c r="C70" s="87"/>
      <c r="D70" s="88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8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8"/>
      <c r="AB70" s="86"/>
    </row>
    <row r="71" spans="1:28" ht="18" x14ac:dyDescent="0.25">
      <c r="A71" s="86"/>
      <c r="B71" s="86"/>
      <c r="C71" s="87"/>
      <c r="D71" s="88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8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8"/>
      <c r="AB71" s="86"/>
    </row>
    <row r="72" spans="1:28" ht="18" x14ac:dyDescent="0.25">
      <c r="A72" s="86"/>
      <c r="B72" s="86"/>
      <c r="C72" s="87"/>
      <c r="D72" s="88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8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8"/>
      <c r="AB72" s="86"/>
    </row>
    <row r="73" spans="1:28" ht="18" x14ac:dyDescent="0.25">
      <c r="A73" s="86"/>
      <c r="B73" s="86"/>
      <c r="C73" s="87"/>
      <c r="D73" s="88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8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8"/>
      <c r="AB73" s="86"/>
    </row>
    <row r="74" spans="1:28" ht="18" x14ac:dyDescent="0.25">
      <c r="A74" s="86"/>
      <c r="B74" s="86"/>
      <c r="C74" s="87"/>
      <c r="D74" s="88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8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8"/>
      <c r="AB74" s="86"/>
    </row>
    <row r="75" spans="1:28" ht="18" x14ac:dyDescent="0.25">
      <c r="A75" s="86"/>
      <c r="B75" s="86"/>
      <c r="C75" s="87"/>
      <c r="D75" s="88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8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8"/>
      <c r="AB75" s="86"/>
    </row>
    <row r="76" spans="1:28" ht="18" x14ac:dyDescent="0.25">
      <c r="A76" s="86"/>
      <c r="B76" s="86"/>
      <c r="C76" s="87"/>
      <c r="D76" s="88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8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8"/>
      <c r="AB76" s="86"/>
    </row>
    <row r="77" spans="1:28" ht="18" x14ac:dyDescent="0.25">
      <c r="A77" s="86"/>
      <c r="B77" s="86"/>
      <c r="C77" s="87"/>
      <c r="D77" s="88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8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8"/>
      <c r="AB77" s="86"/>
    </row>
    <row r="78" spans="1:28" ht="18" x14ac:dyDescent="0.25">
      <c r="A78" s="86"/>
      <c r="B78" s="86"/>
      <c r="C78" s="87"/>
      <c r="D78" s="88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8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8"/>
      <c r="AB78" s="86"/>
    </row>
    <row r="79" spans="1:28" ht="18" x14ac:dyDescent="0.25">
      <c r="A79" s="86"/>
      <c r="B79" s="86"/>
      <c r="C79" s="87"/>
      <c r="D79" s="88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8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8"/>
      <c r="AB79" s="86"/>
    </row>
    <row r="80" spans="1:28" ht="18" x14ac:dyDescent="0.25">
      <c r="A80" s="86"/>
      <c r="B80" s="86"/>
      <c r="C80" s="87"/>
      <c r="D80" s="88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8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8"/>
      <c r="AB80" s="86"/>
    </row>
    <row r="81" spans="1:28" ht="18" x14ac:dyDescent="0.25">
      <c r="A81" s="86"/>
      <c r="B81" s="86"/>
      <c r="C81" s="87"/>
      <c r="D81" s="88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8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8"/>
      <c r="AB81" s="86"/>
    </row>
    <row r="82" spans="1:28" ht="18" x14ac:dyDescent="0.25">
      <c r="A82" s="86"/>
      <c r="B82" s="86"/>
      <c r="C82" s="87"/>
      <c r="D82" s="88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8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8"/>
      <c r="AB82" s="86"/>
    </row>
    <row r="83" spans="1:28" ht="18" x14ac:dyDescent="0.25">
      <c r="A83" s="86"/>
      <c r="B83" s="86"/>
      <c r="C83" s="87"/>
      <c r="D83" s="88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8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8"/>
      <c r="AB83" s="86"/>
    </row>
    <row r="84" spans="1:28" ht="18" x14ac:dyDescent="0.25">
      <c r="A84" s="86"/>
      <c r="B84" s="86"/>
      <c r="C84" s="87"/>
      <c r="D84" s="88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8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8"/>
      <c r="AB84" s="86"/>
    </row>
    <row r="85" spans="1:28" ht="18" x14ac:dyDescent="0.25">
      <c r="A85" s="86"/>
      <c r="B85" s="86"/>
      <c r="C85" s="87"/>
      <c r="D85" s="88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8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8"/>
      <c r="AB85" s="86"/>
    </row>
    <row r="86" spans="1:28" ht="18" x14ac:dyDescent="0.25">
      <c r="A86" s="86"/>
      <c r="B86" s="86"/>
      <c r="C86" s="87"/>
      <c r="D86" s="88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8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8"/>
      <c r="AB86" s="86"/>
    </row>
    <row r="87" spans="1:28" ht="18" x14ac:dyDescent="0.25">
      <c r="A87" s="86"/>
      <c r="B87" s="86"/>
      <c r="C87" s="87"/>
      <c r="D87" s="88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8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8"/>
      <c r="AB87" s="86"/>
    </row>
    <row r="88" spans="1:28" ht="18" x14ac:dyDescent="0.25">
      <c r="A88" s="86"/>
      <c r="B88" s="86"/>
      <c r="C88" s="87"/>
      <c r="D88" s="88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8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8"/>
      <c r="AB88" s="86"/>
    </row>
    <row r="89" spans="1:28" ht="18" x14ac:dyDescent="0.25">
      <c r="A89" s="86"/>
      <c r="B89" s="86"/>
      <c r="C89" s="87"/>
      <c r="D89" s="88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8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8"/>
      <c r="AB89" s="86"/>
    </row>
    <row r="90" spans="1:28" ht="18" x14ac:dyDescent="0.25">
      <c r="A90" s="86"/>
      <c r="B90" s="86"/>
      <c r="C90" s="87"/>
      <c r="D90" s="88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8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8"/>
      <c r="AB90" s="86"/>
    </row>
    <row r="91" spans="1:28" ht="18" x14ac:dyDescent="0.25">
      <c r="A91" s="86"/>
      <c r="B91" s="86"/>
      <c r="C91" s="87"/>
      <c r="D91" s="88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8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8"/>
      <c r="AB91" s="86"/>
    </row>
    <row r="92" spans="1:28" ht="18" x14ac:dyDescent="0.25">
      <c r="A92" s="86"/>
      <c r="B92" s="86"/>
      <c r="C92" s="87"/>
      <c r="D92" s="88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8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8"/>
      <c r="AB92" s="86"/>
    </row>
    <row r="93" spans="1:28" ht="18" x14ac:dyDescent="0.25">
      <c r="A93" s="86"/>
      <c r="B93" s="86"/>
      <c r="C93" s="87"/>
      <c r="D93" s="88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8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8"/>
      <c r="AB93" s="86"/>
    </row>
    <row r="94" spans="1:28" ht="18" x14ac:dyDescent="0.25">
      <c r="A94" s="86"/>
      <c r="B94" s="86"/>
      <c r="C94" s="87"/>
      <c r="D94" s="88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8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8"/>
      <c r="AB94" s="86"/>
    </row>
    <row r="95" spans="1:28" ht="18" x14ac:dyDescent="0.25">
      <c r="A95" s="86"/>
      <c r="B95" s="86"/>
      <c r="C95" s="87"/>
      <c r="D95" s="88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8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8"/>
      <c r="AB95" s="86"/>
    </row>
    <row r="96" spans="1:28" ht="18" x14ac:dyDescent="0.25">
      <c r="A96" s="86"/>
      <c r="B96" s="86"/>
      <c r="C96" s="87"/>
      <c r="D96" s="88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8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8"/>
      <c r="AB96" s="86"/>
    </row>
    <row r="97" spans="1:28" ht="18" x14ac:dyDescent="0.25">
      <c r="A97" s="86"/>
      <c r="B97" s="86"/>
      <c r="C97" s="87"/>
      <c r="D97" s="88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8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8"/>
      <c r="AB97" s="86"/>
    </row>
    <row r="98" spans="1:28" ht="18" x14ac:dyDescent="0.25">
      <c r="A98" s="86"/>
      <c r="B98" s="86"/>
      <c r="C98" s="87"/>
      <c r="D98" s="88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8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8"/>
      <c r="AB98" s="86"/>
    </row>
    <row r="99" spans="1:28" ht="18" x14ac:dyDescent="0.25">
      <c r="A99" s="86"/>
      <c r="B99" s="86"/>
      <c r="C99" s="87"/>
      <c r="D99" s="88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8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8"/>
      <c r="AB99" s="86"/>
    </row>
    <row r="100" spans="1:28" ht="18" x14ac:dyDescent="0.25">
      <c r="A100" s="86"/>
      <c r="B100" s="86"/>
      <c r="C100" s="87"/>
      <c r="D100" s="88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8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8"/>
      <c r="AB100" s="86"/>
    </row>
    <row r="101" spans="1:28" ht="18" x14ac:dyDescent="0.25">
      <c r="A101" s="86"/>
      <c r="B101" s="86"/>
      <c r="C101" s="87"/>
      <c r="D101" s="88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8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8"/>
      <c r="AB101" s="86"/>
    </row>
    <row r="102" spans="1:28" ht="18" x14ac:dyDescent="0.25">
      <c r="A102" s="86"/>
      <c r="B102" s="86"/>
      <c r="C102" s="87"/>
      <c r="D102" s="88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8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8"/>
      <c r="AB102" s="86"/>
    </row>
    <row r="103" spans="1:28" ht="18" x14ac:dyDescent="0.25">
      <c r="A103" s="86"/>
      <c r="B103" s="86"/>
      <c r="C103" s="87"/>
      <c r="D103" s="88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8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8"/>
      <c r="AB103" s="86"/>
    </row>
    <row r="104" spans="1:28" ht="18" x14ac:dyDescent="0.25">
      <c r="A104" s="86"/>
      <c r="B104" s="86"/>
      <c r="C104" s="87"/>
      <c r="D104" s="88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8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8"/>
      <c r="AB104" s="86"/>
    </row>
    <row r="105" spans="1:28" ht="18" x14ac:dyDescent="0.25">
      <c r="A105" s="86"/>
      <c r="B105" s="86"/>
      <c r="C105" s="87"/>
      <c r="D105" s="88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8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8"/>
      <c r="AB105" s="86"/>
    </row>
    <row r="106" spans="1:28" ht="18" x14ac:dyDescent="0.25">
      <c r="A106" s="86"/>
      <c r="B106" s="86"/>
      <c r="C106" s="86"/>
      <c r="D106" s="88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8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8"/>
      <c r="AB106" s="86"/>
    </row>
    <row r="107" spans="1:28" ht="18" x14ac:dyDescent="0.25">
      <c r="A107" s="86"/>
      <c r="B107" s="86"/>
      <c r="C107" s="86"/>
      <c r="D107" s="88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8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8"/>
      <c r="AB107" s="86"/>
    </row>
    <row r="108" spans="1:28" ht="18" x14ac:dyDescent="0.25">
      <c r="A108" s="86"/>
      <c r="B108" s="86"/>
      <c r="C108" s="86"/>
      <c r="D108" s="88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8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8"/>
      <c r="AB108" s="86"/>
    </row>
    <row r="109" spans="1:28" ht="18" x14ac:dyDescent="0.25">
      <c r="A109" s="86"/>
      <c r="B109" s="86"/>
      <c r="C109" s="86"/>
      <c r="D109" s="88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8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8"/>
      <c r="AB109" s="86"/>
    </row>
    <row r="110" spans="1:28" ht="18" x14ac:dyDescent="0.25">
      <c r="A110" s="86"/>
      <c r="B110" s="86"/>
      <c r="C110" s="86"/>
      <c r="D110" s="88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8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8"/>
      <c r="AB110" s="86"/>
    </row>
    <row r="111" spans="1:28" ht="18" x14ac:dyDescent="0.25">
      <c r="A111" s="86"/>
      <c r="B111" s="86"/>
      <c r="C111" s="86"/>
      <c r="D111" s="90"/>
      <c r="E111" s="90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8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8"/>
      <c r="AB111" s="86"/>
    </row>
    <row r="112" spans="1:28" ht="18" x14ac:dyDescent="0.25">
      <c r="A112" s="86"/>
      <c r="B112" s="86"/>
      <c r="C112" s="86"/>
      <c r="D112" s="88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8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8"/>
      <c r="AB112" s="86"/>
    </row>
    <row r="113" spans="1:28" ht="18" x14ac:dyDescent="0.25">
      <c r="A113" s="86"/>
      <c r="B113" s="86"/>
      <c r="C113" s="86"/>
      <c r="D113" s="88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8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8"/>
      <c r="AB113" s="86"/>
    </row>
    <row r="114" spans="1:28" ht="18" x14ac:dyDescent="0.25">
      <c r="A114" s="86"/>
      <c r="B114" s="86"/>
      <c r="C114" s="86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8"/>
      <c r="AB114" s="86"/>
    </row>
    <row r="115" spans="1:28" ht="18" x14ac:dyDescent="0.25">
      <c r="A115" s="86"/>
      <c r="B115" s="86"/>
      <c r="C115" s="86"/>
      <c r="D115" s="90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8"/>
      <c r="AB115" s="86"/>
    </row>
    <row r="116" spans="1:28" ht="18" x14ac:dyDescent="0.25">
      <c r="A116" s="86"/>
      <c r="B116" s="86"/>
      <c r="C116" s="86"/>
      <c r="D116" s="90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8"/>
      <c r="AB116" s="86"/>
    </row>
  </sheetData>
  <sortState ref="B9:AB57">
    <sortCondition descending="1" ref="AB9:AB57"/>
  </sortState>
  <mergeCells count="12">
    <mergeCell ref="AB5:AB7"/>
    <mergeCell ref="F6:O6"/>
    <mergeCell ref="A2:AB4"/>
    <mergeCell ref="A5:A7"/>
    <mergeCell ref="B5:B7"/>
    <mergeCell ref="C5:C7"/>
    <mergeCell ref="D5:D7"/>
    <mergeCell ref="E5:E7"/>
    <mergeCell ref="F5:O5"/>
    <mergeCell ref="P5:P7"/>
    <mergeCell ref="Q5:Z5"/>
    <mergeCell ref="AA5:AA7"/>
  </mergeCells>
  <pageMargins left="0.7" right="0.7" top="0.75" bottom="0.75" header="0.3" footer="0.3"/>
  <pageSetup paperSize="9" scale="55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112"/>
  <sheetViews>
    <sheetView workbookViewId="0">
      <selection activeCell="F17" sqref="F17"/>
    </sheetView>
  </sheetViews>
  <sheetFormatPr baseColWidth="10" defaultRowHeight="15.75" x14ac:dyDescent="0.25"/>
  <cols>
    <col min="1" max="1" width="8" customWidth="1"/>
    <col min="3" max="3" width="15.85546875" customWidth="1"/>
    <col min="4" max="4" width="34.7109375" customWidth="1"/>
    <col min="5" max="5" width="20.7109375" customWidth="1"/>
    <col min="6" max="15" width="5.7109375" customWidth="1"/>
    <col min="16" max="16" width="7.7109375" customWidth="1"/>
    <col min="17" max="26" width="5.7109375" customWidth="1"/>
    <col min="27" max="27" width="7.7109375" style="25" customWidth="1"/>
  </cols>
  <sheetData>
    <row r="2" spans="1:28" ht="20.25" customHeight="1" x14ac:dyDescent="0.25">
      <c r="A2" s="116" t="s">
        <v>101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pans="1:28" ht="20.25" customHeight="1" x14ac:dyDescent="0.25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ht="20.25" customHeight="1" x14ac:dyDescent="0.25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</row>
    <row r="5" spans="1:28" ht="20.25" customHeight="1" x14ac:dyDescent="0.3">
      <c r="A5" s="122" t="s">
        <v>62</v>
      </c>
      <c r="B5" s="122" t="s">
        <v>76</v>
      </c>
      <c r="C5" s="125" t="s">
        <v>3</v>
      </c>
      <c r="D5" s="128" t="s">
        <v>13</v>
      </c>
      <c r="E5" s="131" t="s">
        <v>0</v>
      </c>
      <c r="F5" s="146" t="s">
        <v>63</v>
      </c>
      <c r="G5" s="147"/>
      <c r="H5" s="147"/>
      <c r="I5" s="147"/>
      <c r="J5" s="147"/>
      <c r="K5" s="147"/>
      <c r="L5" s="147"/>
      <c r="M5" s="147"/>
      <c r="N5" s="147"/>
      <c r="O5" s="148"/>
      <c r="P5" s="140" t="s">
        <v>66</v>
      </c>
      <c r="Q5" s="149" t="s">
        <v>106</v>
      </c>
      <c r="R5" s="150"/>
      <c r="S5" s="150"/>
      <c r="T5" s="150"/>
      <c r="U5" s="150"/>
      <c r="V5" s="150"/>
      <c r="W5" s="150"/>
      <c r="X5" s="150"/>
      <c r="Y5" s="150"/>
      <c r="Z5" s="151"/>
      <c r="AA5" s="140" t="s">
        <v>72</v>
      </c>
      <c r="AB5" s="143" t="s">
        <v>71</v>
      </c>
    </row>
    <row r="6" spans="1:28" ht="109.5" customHeight="1" x14ac:dyDescent="0.25">
      <c r="A6" s="123"/>
      <c r="B6" s="123"/>
      <c r="C6" s="126"/>
      <c r="D6" s="129"/>
      <c r="E6" s="132"/>
      <c r="F6" s="134"/>
      <c r="G6" s="135"/>
      <c r="H6" s="135"/>
      <c r="I6" s="135"/>
      <c r="J6" s="135"/>
      <c r="K6" s="135"/>
      <c r="L6" s="135"/>
      <c r="M6" s="135"/>
      <c r="N6" s="135"/>
      <c r="O6" s="136"/>
      <c r="P6" s="141"/>
      <c r="Q6" s="26"/>
      <c r="R6" s="27"/>
      <c r="S6" s="27"/>
      <c r="T6" s="27"/>
      <c r="U6" s="27"/>
      <c r="V6" s="27"/>
      <c r="W6" s="28"/>
      <c r="X6" s="29"/>
      <c r="Y6" s="29"/>
      <c r="Z6" s="30"/>
      <c r="AA6" s="141"/>
      <c r="AB6" s="144"/>
    </row>
    <row r="7" spans="1:28" ht="27" customHeight="1" x14ac:dyDescent="0.25">
      <c r="A7" s="124"/>
      <c r="B7" s="124"/>
      <c r="C7" s="127"/>
      <c r="D7" s="130"/>
      <c r="E7" s="133"/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142"/>
      <c r="Q7" s="21">
        <v>1</v>
      </c>
      <c r="R7" s="21">
        <v>2</v>
      </c>
      <c r="S7" s="21">
        <v>3</v>
      </c>
      <c r="T7" s="21">
        <v>4</v>
      </c>
      <c r="U7" s="21">
        <v>5</v>
      </c>
      <c r="V7" s="21">
        <v>6</v>
      </c>
      <c r="W7" s="21">
        <v>7</v>
      </c>
      <c r="X7" s="21">
        <v>8</v>
      </c>
      <c r="Y7" s="21">
        <v>9</v>
      </c>
      <c r="Z7" s="21">
        <v>10</v>
      </c>
      <c r="AA7" s="142"/>
      <c r="AB7" s="145"/>
    </row>
    <row r="8" spans="1:28" ht="18" x14ac:dyDescent="0.25">
      <c r="A8" s="14"/>
      <c r="B8" s="14" t="s">
        <v>112</v>
      </c>
      <c r="C8" s="15" t="s">
        <v>119</v>
      </c>
      <c r="D8" s="16" t="s">
        <v>122</v>
      </c>
      <c r="E8" s="16" t="s">
        <v>118</v>
      </c>
      <c r="F8" s="24">
        <v>10</v>
      </c>
      <c r="G8" s="24">
        <v>10</v>
      </c>
      <c r="H8" s="24">
        <v>10</v>
      </c>
      <c r="I8" s="24">
        <v>10</v>
      </c>
      <c r="J8" s="24">
        <v>10</v>
      </c>
      <c r="K8" s="24">
        <v>10</v>
      </c>
      <c r="L8" s="24">
        <v>10</v>
      </c>
      <c r="M8" s="24">
        <v>10</v>
      </c>
      <c r="N8" s="24">
        <v>10</v>
      </c>
      <c r="O8" s="24">
        <v>10</v>
      </c>
      <c r="P8" s="16">
        <f t="shared" ref="P8:P15" si="0">SUM(F8:O8)</f>
        <v>100</v>
      </c>
      <c r="Q8" s="24">
        <v>10</v>
      </c>
      <c r="R8" s="24">
        <v>10</v>
      </c>
      <c r="S8" s="24">
        <v>10</v>
      </c>
      <c r="T8" s="24">
        <v>10</v>
      </c>
      <c r="U8" s="24">
        <v>10</v>
      </c>
      <c r="V8" s="24">
        <v>10</v>
      </c>
      <c r="W8" s="24">
        <v>10</v>
      </c>
      <c r="X8" s="24">
        <v>10</v>
      </c>
      <c r="Y8" s="24">
        <v>10</v>
      </c>
      <c r="Z8" s="24">
        <v>10</v>
      </c>
      <c r="AA8" s="16">
        <f t="shared" ref="AA8:AA15" si="1">SUM(Q8:Z8)</f>
        <v>100</v>
      </c>
      <c r="AB8" s="14">
        <f>SUM(AA8,P8)</f>
        <v>200</v>
      </c>
    </row>
    <row r="9" spans="1:28" ht="18" x14ac:dyDescent="0.25">
      <c r="A9" s="14">
        <v>1</v>
      </c>
      <c r="B9" s="14" t="s">
        <v>91</v>
      </c>
      <c r="C9" s="14">
        <v>2506091</v>
      </c>
      <c r="D9" s="16" t="s">
        <v>35</v>
      </c>
      <c r="E9" s="18" t="s">
        <v>29</v>
      </c>
      <c r="F9" s="24">
        <v>10</v>
      </c>
      <c r="G9" s="24">
        <v>10</v>
      </c>
      <c r="H9" s="24">
        <v>10</v>
      </c>
      <c r="I9" s="24">
        <v>9</v>
      </c>
      <c r="J9" s="24">
        <v>9</v>
      </c>
      <c r="K9" s="24">
        <v>8</v>
      </c>
      <c r="L9" s="24">
        <v>8</v>
      </c>
      <c r="M9" s="24">
        <v>7</v>
      </c>
      <c r="N9" s="24">
        <v>7</v>
      </c>
      <c r="O9" s="24">
        <v>7</v>
      </c>
      <c r="P9" s="16">
        <f t="shared" si="0"/>
        <v>85</v>
      </c>
      <c r="Q9" s="24">
        <v>10</v>
      </c>
      <c r="R9" s="24">
        <v>10</v>
      </c>
      <c r="S9" s="24">
        <v>10</v>
      </c>
      <c r="T9" s="24">
        <v>9</v>
      </c>
      <c r="U9" s="24">
        <v>9</v>
      </c>
      <c r="V9" s="24">
        <v>8</v>
      </c>
      <c r="W9" s="24">
        <v>8</v>
      </c>
      <c r="X9" s="24">
        <v>8</v>
      </c>
      <c r="Y9" s="24">
        <v>6</v>
      </c>
      <c r="Z9" s="24">
        <v>5</v>
      </c>
      <c r="AA9" s="16">
        <f t="shared" si="1"/>
        <v>83</v>
      </c>
      <c r="AB9" s="14">
        <f t="shared" ref="AB9:AB15" si="2">P9+AA9</f>
        <v>168</v>
      </c>
    </row>
    <row r="10" spans="1:28" ht="18" x14ac:dyDescent="0.25">
      <c r="A10" s="14">
        <v>2</v>
      </c>
      <c r="B10" s="14" t="s">
        <v>78</v>
      </c>
      <c r="C10" s="14" t="s">
        <v>156</v>
      </c>
      <c r="D10" s="16" t="s">
        <v>27</v>
      </c>
      <c r="E10" s="16" t="s">
        <v>20</v>
      </c>
      <c r="F10" s="24">
        <v>9</v>
      </c>
      <c r="G10" s="24">
        <v>9</v>
      </c>
      <c r="H10" s="24">
        <v>9</v>
      </c>
      <c r="I10" s="24">
        <v>9</v>
      </c>
      <c r="J10" s="24">
        <v>9</v>
      </c>
      <c r="K10" s="24">
        <v>9</v>
      </c>
      <c r="L10" s="24">
        <v>9</v>
      </c>
      <c r="M10" s="24">
        <v>8</v>
      </c>
      <c r="N10" s="24">
        <v>8</v>
      </c>
      <c r="O10" s="24">
        <v>8</v>
      </c>
      <c r="P10" s="16">
        <f t="shared" si="0"/>
        <v>87</v>
      </c>
      <c r="Q10" s="24">
        <v>10</v>
      </c>
      <c r="R10" s="24">
        <v>9</v>
      </c>
      <c r="S10" s="24">
        <v>9</v>
      </c>
      <c r="T10" s="24">
        <v>8</v>
      </c>
      <c r="U10" s="24">
        <v>8</v>
      </c>
      <c r="V10" s="24">
        <v>7</v>
      </c>
      <c r="W10" s="24">
        <v>7</v>
      </c>
      <c r="X10" s="24">
        <v>6</v>
      </c>
      <c r="Y10" s="24">
        <v>6</v>
      </c>
      <c r="Z10" s="24">
        <v>6</v>
      </c>
      <c r="AA10" s="16">
        <f t="shared" si="1"/>
        <v>76</v>
      </c>
      <c r="AB10" s="14">
        <f t="shared" si="2"/>
        <v>163</v>
      </c>
    </row>
    <row r="11" spans="1:28" ht="18" x14ac:dyDescent="0.25">
      <c r="A11" s="14">
        <v>3</v>
      </c>
      <c r="B11" s="14" t="s">
        <v>79</v>
      </c>
      <c r="C11" s="14">
        <v>82481537</v>
      </c>
      <c r="D11" s="16" t="s">
        <v>17</v>
      </c>
      <c r="E11" s="16" t="s">
        <v>18</v>
      </c>
      <c r="F11" s="24">
        <v>10</v>
      </c>
      <c r="G11" s="24">
        <v>10</v>
      </c>
      <c r="H11" s="24">
        <v>9</v>
      </c>
      <c r="I11" s="24">
        <v>9</v>
      </c>
      <c r="J11" s="24">
        <v>9</v>
      </c>
      <c r="K11" s="24">
        <v>8</v>
      </c>
      <c r="L11" s="24">
        <v>8</v>
      </c>
      <c r="M11" s="24">
        <v>7</v>
      </c>
      <c r="N11" s="24">
        <v>6</v>
      </c>
      <c r="O11" s="24">
        <v>6</v>
      </c>
      <c r="P11" s="16">
        <f t="shared" si="0"/>
        <v>82</v>
      </c>
      <c r="Q11" s="24">
        <v>10</v>
      </c>
      <c r="R11" s="24">
        <v>10</v>
      </c>
      <c r="S11" s="24">
        <v>9</v>
      </c>
      <c r="T11" s="24">
        <v>8</v>
      </c>
      <c r="U11" s="24">
        <v>8</v>
      </c>
      <c r="V11" s="24">
        <v>8</v>
      </c>
      <c r="W11" s="24">
        <v>7</v>
      </c>
      <c r="X11" s="24">
        <v>7</v>
      </c>
      <c r="Y11" s="24">
        <v>7</v>
      </c>
      <c r="Z11" s="24">
        <v>7</v>
      </c>
      <c r="AA11" s="16">
        <f t="shared" si="1"/>
        <v>81</v>
      </c>
      <c r="AB11" s="14">
        <f t="shared" si="2"/>
        <v>163</v>
      </c>
    </row>
    <row r="12" spans="1:28" ht="18" x14ac:dyDescent="0.25">
      <c r="A12" s="14">
        <v>4</v>
      </c>
      <c r="B12" s="14" t="s">
        <v>60</v>
      </c>
      <c r="C12" s="14">
        <v>82457824</v>
      </c>
      <c r="D12" s="16" t="s">
        <v>28</v>
      </c>
      <c r="E12" s="16" t="s">
        <v>2</v>
      </c>
      <c r="F12" s="24">
        <v>10</v>
      </c>
      <c r="G12" s="24">
        <v>9</v>
      </c>
      <c r="H12" s="24">
        <v>9</v>
      </c>
      <c r="I12" s="24">
        <v>8</v>
      </c>
      <c r="J12" s="24">
        <v>8</v>
      </c>
      <c r="K12" s="24">
        <v>8</v>
      </c>
      <c r="L12" s="24">
        <v>8</v>
      </c>
      <c r="M12" s="24">
        <v>7</v>
      </c>
      <c r="N12" s="24">
        <v>6</v>
      </c>
      <c r="O12" s="24">
        <v>5</v>
      </c>
      <c r="P12" s="16">
        <f t="shared" si="0"/>
        <v>78</v>
      </c>
      <c r="Q12" s="24">
        <v>9</v>
      </c>
      <c r="R12" s="24">
        <v>8</v>
      </c>
      <c r="S12" s="24">
        <v>8</v>
      </c>
      <c r="T12" s="24">
        <v>7</v>
      </c>
      <c r="U12" s="24">
        <v>6</v>
      </c>
      <c r="V12" s="24">
        <v>6</v>
      </c>
      <c r="W12" s="24">
        <v>5</v>
      </c>
      <c r="X12" s="24">
        <v>5</v>
      </c>
      <c r="Y12" s="24">
        <v>4</v>
      </c>
      <c r="Z12" s="24">
        <v>4</v>
      </c>
      <c r="AA12" s="16">
        <f t="shared" si="1"/>
        <v>62</v>
      </c>
      <c r="AB12" s="14">
        <f t="shared" si="2"/>
        <v>140</v>
      </c>
    </row>
    <row r="13" spans="1:28" ht="18" x14ac:dyDescent="0.25">
      <c r="A13" s="14">
        <v>5</v>
      </c>
      <c r="B13" s="14" t="s">
        <v>85</v>
      </c>
      <c r="C13" s="14">
        <v>2961085</v>
      </c>
      <c r="D13" s="16" t="s">
        <v>22</v>
      </c>
      <c r="E13" s="16" t="s">
        <v>20</v>
      </c>
      <c r="F13" s="24">
        <v>10</v>
      </c>
      <c r="G13" s="24">
        <v>9</v>
      </c>
      <c r="H13" s="24">
        <v>9</v>
      </c>
      <c r="I13" s="24">
        <v>7</v>
      </c>
      <c r="J13" s="24">
        <v>7</v>
      </c>
      <c r="K13" s="24">
        <v>6</v>
      </c>
      <c r="L13" s="24">
        <v>6</v>
      </c>
      <c r="M13" s="24">
        <v>5</v>
      </c>
      <c r="N13" s="24">
        <v>5</v>
      </c>
      <c r="O13" s="24">
        <v>4</v>
      </c>
      <c r="P13" s="16">
        <f t="shared" si="0"/>
        <v>68</v>
      </c>
      <c r="Q13" s="24">
        <v>9</v>
      </c>
      <c r="R13" s="24">
        <v>9</v>
      </c>
      <c r="S13" s="24">
        <v>8</v>
      </c>
      <c r="T13" s="24">
        <v>8</v>
      </c>
      <c r="U13" s="24">
        <v>8</v>
      </c>
      <c r="V13" s="24">
        <v>6</v>
      </c>
      <c r="W13" s="24">
        <v>5</v>
      </c>
      <c r="X13" s="24">
        <v>5</v>
      </c>
      <c r="Y13" s="24">
        <v>1</v>
      </c>
      <c r="Z13" s="24">
        <v>0</v>
      </c>
      <c r="AA13" s="16">
        <f t="shared" si="1"/>
        <v>59</v>
      </c>
      <c r="AB13" s="14">
        <f t="shared" si="2"/>
        <v>127</v>
      </c>
    </row>
    <row r="14" spans="1:28" ht="18" x14ac:dyDescent="0.25">
      <c r="A14" s="14">
        <v>6</v>
      </c>
      <c r="B14" s="14" t="s">
        <v>133</v>
      </c>
      <c r="C14" s="14" t="s">
        <v>24</v>
      </c>
      <c r="D14" s="85" t="s">
        <v>6</v>
      </c>
      <c r="E14" s="16" t="s">
        <v>50</v>
      </c>
      <c r="F14" s="24">
        <v>9</v>
      </c>
      <c r="G14" s="24">
        <v>8</v>
      </c>
      <c r="H14" s="24">
        <v>8</v>
      </c>
      <c r="I14" s="24">
        <v>6</v>
      </c>
      <c r="J14" s="24">
        <v>6</v>
      </c>
      <c r="K14" s="24">
        <v>5</v>
      </c>
      <c r="L14" s="24">
        <v>5</v>
      </c>
      <c r="M14" s="24">
        <v>5</v>
      </c>
      <c r="N14" s="24">
        <v>2</v>
      </c>
      <c r="O14" s="24">
        <v>0</v>
      </c>
      <c r="P14" s="16">
        <f t="shared" si="0"/>
        <v>54</v>
      </c>
      <c r="Q14" s="24">
        <v>7</v>
      </c>
      <c r="R14" s="24">
        <v>6</v>
      </c>
      <c r="S14" s="24">
        <v>4</v>
      </c>
      <c r="T14" s="24">
        <v>4</v>
      </c>
      <c r="U14" s="24">
        <v>3</v>
      </c>
      <c r="V14" s="24">
        <v>3</v>
      </c>
      <c r="W14" s="24">
        <v>2</v>
      </c>
      <c r="X14" s="24">
        <v>0</v>
      </c>
      <c r="Y14" s="24">
        <v>0</v>
      </c>
      <c r="Z14" s="24">
        <v>0</v>
      </c>
      <c r="AA14" s="16">
        <f t="shared" si="1"/>
        <v>29</v>
      </c>
      <c r="AB14" s="14">
        <f t="shared" si="2"/>
        <v>83</v>
      </c>
    </row>
    <row r="15" spans="1:28" ht="18" x14ac:dyDescent="0.25">
      <c r="A15" s="14">
        <v>7</v>
      </c>
      <c r="B15" s="14" t="s">
        <v>143</v>
      </c>
      <c r="C15" s="14"/>
      <c r="D15" s="17" t="s">
        <v>151</v>
      </c>
      <c r="E15" s="16" t="s">
        <v>2</v>
      </c>
      <c r="F15" s="24">
        <v>4</v>
      </c>
      <c r="G15" s="24">
        <v>3</v>
      </c>
      <c r="H15" s="24">
        <v>3</v>
      </c>
      <c r="I15" s="24">
        <v>2</v>
      </c>
      <c r="J15" s="24">
        <v>2</v>
      </c>
      <c r="K15" s="24">
        <v>2</v>
      </c>
      <c r="L15" s="24">
        <v>1</v>
      </c>
      <c r="M15" s="24">
        <v>1</v>
      </c>
      <c r="N15" s="24">
        <v>0</v>
      </c>
      <c r="O15" s="24">
        <v>0</v>
      </c>
      <c r="P15" s="16">
        <f t="shared" si="0"/>
        <v>18</v>
      </c>
      <c r="Q15" s="24">
        <v>4</v>
      </c>
      <c r="R15" s="24">
        <v>4</v>
      </c>
      <c r="S15" s="24">
        <v>4</v>
      </c>
      <c r="T15" s="24">
        <v>3</v>
      </c>
      <c r="U15" s="24">
        <v>2</v>
      </c>
      <c r="V15" s="24"/>
      <c r="W15" s="24"/>
      <c r="X15" s="24"/>
      <c r="Y15" s="24"/>
      <c r="Z15" s="24"/>
      <c r="AA15" s="16">
        <f t="shared" si="1"/>
        <v>17</v>
      </c>
      <c r="AB15" s="14">
        <f t="shared" si="2"/>
        <v>35</v>
      </c>
    </row>
    <row r="16" spans="1:28" ht="18" x14ac:dyDescent="0.25">
      <c r="A16" s="86"/>
      <c r="B16" s="86"/>
      <c r="C16" s="87"/>
      <c r="D16" s="88"/>
      <c r="E16" s="88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8"/>
      <c r="AB16" s="86"/>
    </row>
    <row r="17" spans="1:28" ht="18" x14ac:dyDescent="0.25">
      <c r="A17" s="86"/>
      <c r="B17" s="86"/>
      <c r="C17" s="86"/>
      <c r="D17" s="88"/>
      <c r="E17" s="88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8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8"/>
      <c r="AB17" s="86"/>
    </row>
    <row r="18" spans="1:28" ht="18" x14ac:dyDescent="0.25">
      <c r="A18" s="86"/>
      <c r="B18" s="86"/>
      <c r="C18" s="86"/>
      <c r="D18" s="88"/>
      <c r="E18" s="88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8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8"/>
      <c r="AB18" s="86"/>
    </row>
    <row r="19" spans="1:28" ht="18" x14ac:dyDescent="0.25">
      <c r="A19" s="86"/>
      <c r="B19" s="86"/>
      <c r="C19" s="86"/>
      <c r="D19" s="88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8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8"/>
      <c r="AB19" s="86"/>
    </row>
    <row r="20" spans="1:28" ht="18" x14ac:dyDescent="0.25">
      <c r="A20" s="86"/>
      <c r="B20" s="86"/>
      <c r="C20" s="86"/>
      <c r="D20" s="90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8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8"/>
      <c r="AB20" s="86"/>
    </row>
    <row r="21" spans="1:28" ht="18" x14ac:dyDescent="0.25">
      <c r="A21" s="86"/>
      <c r="B21" s="86"/>
      <c r="C21" s="86"/>
      <c r="D21" s="90"/>
      <c r="E21" s="88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8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8"/>
      <c r="AB21" s="86"/>
    </row>
    <row r="22" spans="1:28" ht="18" x14ac:dyDescent="0.25">
      <c r="A22" s="86"/>
      <c r="B22" s="86"/>
      <c r="C22" s="86"/>
      <c r="D22" s="90"/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8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8"/>
      <c r="AB22" s="86"/>
    </row>
    <row r="23" spans="1:28" ht="18" x14ac:dyDescent="0.25">
      <c r="A23" s="86"/>
      <c r="B23" s="86"/>
      <c r="C23" s="86"/>
      <c r="D23" s="90"/>
      <c r="E23" s="88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8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8"/>
      <c r="AB23" s="86"/>
    </row>
    <row r="24" spans="1:28" ht="18" x14ac:dyDescent="0.25">
      <c r="A24" s="86"/>
      <c r="B24" s="86"/>
      <c r="C24" s="86"/>
      <c r="D24" s="88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8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8"/>
      <c r="AB24" s="86"/>
    </row>
    <row r="25" spans="1:28" ht="18" x14ac:dyDescent="0.25">
      <c r="A25" s="86"/>
      <c r="B25" s="86"/>
      <c r="C25" s="86"/>
      <c r="D25" s="88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8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8"/>
      <c r="AB25" s="86"/>
    </row>
    <row r="26" spans="1:28" ht="18" x14ac:dyDescent="0.25">
      <c r="A26" s="86"/>
      <c r="B26" s="86"/>
      <c r="C26" s="86"/>
      <c r="D26" s="88"/>
      <c r="E26" s="88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8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8"/>
      <c r="AB26" s="86"/>
    </row>
    <row r="27" spans="1:28" ht="18" x14ac:dyDescent="0.25">
      <c r="A27" s="86"/>
      <c r="B27" s="86"/>
      <c r="C27" s="86"/>
      <c r="D27" s="91"/>
      <c r="E27" s="9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8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8"/>
      <c r="AB27" s="86"/>
    </row>
    <row r="28" spans="1:28" ht="18" x14ac:dyDescent="0.25">
      <c r="A28" s="86"/>
      <c r="B28" s="86"/>
      <c r="C28" s="86"/>
      <c r="D28" s="91"/>
      <c r="E28" s="9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8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8"/>
      <c r="AB28" s="86"/>
    </row>
    <row r="29" spans="1:28" ht="18" x14ac:dyDescent="0.25">
      <c r="A29" s="86"/>
      <c r="B29" s="86"/>
      <c r="C29" s="86"/>
      <c r="D29" s="91"/>
      <c r="E29" s="9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8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8"/>
      <c r="AB29" s="86"/>
    </row>
    <row r="30" spans="1:28" ht="18" x14ac:dyDescent="0.25">
      <c r="A30" s="86"/>
      <c r="B30" s="86"/>
      <c r="C30" s="86"/>
      <c r="D30" s="91"/>
      <c r="E30" s="9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8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8"/>
      <c r="AB30" s="86"/>
    </row>
    <row r="31" spans="1:28" ht="18" x14ac:dyDescent="0.25">
      <c r="A31" s="86"/>
      <c r="B31" s="86"/>
      <c r="C31" s="86"/>
      <c r="D31" s="91"/>
      <c r="E31" s="9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8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8"/>
      <c r="AB31" s="86"/>
    </row>
    <row r="32" spans="1:28" ht="18" x14ac:dyDescent="0.25">
      <c r="A32" s="86"/>
      <c r="B32" s="86"/>
      <c r="C32" s="86"/>
      <c r="D32" s="88"/>
      <c r="E32" s="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8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8"/>
      <c r="AB32" s="86"/>
    </row>
    <row r="33" spans="1:28" ht="18" x14ac:dyDescent="0.25">
      <c r="A33" s="86"/>
      <c r="B33" s="86"/>
      <c r="C33" s="86"/>
      <c r="D33" s="88"/>
      <c r="E33" s="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8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8"/>
      <c r="AB33" s="86"/>
    </row>
    <row r="34" spans="1:28" ht="18" x14ac:dyDescent="0.25">
      <c r="A34" s="86"/>
      <c r="B34" s="86"/>
      <c r="C34" s="86"/>
      <c r="D34" s="88"/>
      <c r="E34" s="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8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8"/>
      <c r="AB34" s="86"/>
    </row>
    <row r="35" spans="1:28" ht="18" x14ac:dyDescent="0.25">
      <c r="A35" s="86"/>
      <c r="B35" s="86"/>
      <c r="C35" s="86"/>
      <c r="D35" s="88"/>
      <c r="E35" s="88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8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8"/>
      <c r="AB35" s="86"/>
    </row>
    <row r="36" spans="1:28" ht="18" x14ac:dyDescent="0.25">
      <c r="A36" s="86"/>
      <c r="B36" s="86"/>
      <c r="C36" s="86"/>
      <c r="D36" s="88"/>
      <c r="E36" s="90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8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8"/>
      <c r="AB36" s="86"/>
    </row>
    <row r="37" spans="1:28" ht="18" x14ac:dyDescent="0.25">
      <c r="A37" s="86"/>
      <c r="B37" s="86"/>
      <c r="C37" s="86"/>
      <c r="D37" s="88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8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8"/>
      <c r="AB37" s="86"/>
    </row>
    <row r="38" spans="1:28" ht="18" x14ac:dyDescent="0.25">
      <c r="A38" s="86"/>
      <c r="B38" s="86"/>
      <c r="C38" s="86"/>
      <c r="D38" s="88"/>
      <c r="E38" s="88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8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8"/>
      <c r="AB38" s="86"/>
    </row>
    <row r="39" spans="1:28" ht="18" x14ac:dyDescent="0.25">
      <c r="A39" s="86"/>
      <c r="B39" s="86"/>
      <c r="C39" s="86"/>
      <c r="D39" s="88"/>
      <c r="E39" s="8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8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8"/>
      <c r="AB39" s="86"/>
    </row>
    <row r="40" spans="1:28" ht="18" x14ac:dyDescent="0.25">
      <c r="A40" s="86"/>
      <c r="B40" s="86"/>
      <c r="C40" s="86"/>
      <c r="D40" s="88"/>
      <c r="E40" s="88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8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8"/>
      <c r="AB40" s="86"/>
    </row>
    <row r="41" spans="1:28" ht="18" x14ac:dyDescent="0.25">
      <c r="A41" s="86"/>
      <c r="B41" s="86"/>
      <c r="C41" s="86"/>
      <c r="D41" s="88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8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8"/>
      <c r="AB41" s="86"/>
    </row>
    <row r="42" spans="1:28" ht="18" x14ac:dyDescent="0.25">
      <c r="A42" s="86"/>
      <c r="B42" s="86"/>
      <c r="C42" s="86"/>
      <c r="D42" s="88"/>
      <c r="E42" s="88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8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8"/>
      <c r="AB42" s="86"/>
    </row>
    <row r="43" spans="1:28" ht="18" x14ac:dyDescent="0.25">
      <c r="A43" s="86"/>
      <c r="B43" s="86"/>
      <c r="C43" s="86"/>
      <c r="D43" s="88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8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8"/>
      <c r="AB43" s="86"/>
    </row>
    <row r="44" spans="1:28" ht="18" x14ac:dyDescent="0.25">
      <c r="A44" s="86"/>
      <c r="B44" s="86"/>
      <c r="C44" s="86"/>
      <c r="D44" s="88"/>
      <c r="E44" s="8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8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8"/>
      <c r="AB44" s="86"/>
    </row>
    <row r="45" spans="1:28" ht="18" x14ac:dyDescent="0.25">
      <c r="A45" s="86"/>
      <c r="B45" s="86"/>
      <c r="C45" s="86"/>
      <c r="D45" s="90"/>
      <c r="E45" s="90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8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8"/>
      <c r="AB45" s="86"/>
    </row>
    <row r="46" spans="1:28" ht="18" x14ac:dyDescent="0.25">
      <c r="A46" s="86"/>
      <c r="B46" s="86"/>
      <c r="C46" s="86"/>
      <c r="D46" s="90"/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8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8"/>
      <c r="AB46" s="86"/>
    </row>
    <row r="47" spans="1:28" ht="18" x14ac:dyDescent="0.25">
      <c r="A47" s="86"/>
      <c r="B47" s="86"/>
      <c r="C47" s="86"/>
      <c r="D47" s="90"/>
      <c r="E47" s="88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8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8"/>
      <c r="AB47" s="86"/>
    </row>
    <row r="48" spans="1:28" ht="18" x14ac:dyDescent="0.25">
      <c r="A48" s="86"/>
      <c r="B48" s="86"/>
      <c r="C48" s="86"/>
      <c r="D48" s="90"/>
      <c r="E48" s="88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8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8"/>
      <c r="AB48" s="86"/>
    </row>
    <row r="49" spans="1:28" ht="18" x14ac:dyDescent="0.25">
      <c r="A49" s="86"/>
      <c r="B49" s="86"/>
      <c r="C49" s="86"/>
      <c r="D49" s="90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8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8"/>
      <c r="AB49" s="86"/>
    </row>
    <row r="50" spans="1:28" ht="18" x14ac:dyDescent="0.25">
      <c r="A50" s="86"/>
      <c r="B50" s="86"/>
      <c r="C50" s="86"/>
      <c r="D50" s="90"/>
      <c r="E50" s="8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8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8"/>
      <c r="AB50" s="86"/>
    </row>
    <row r="51" spans="1:28" ht="18" x14ac:dyDescent="0.25">
      <c r="A51" s="86"/>
      <c r="B51" s="86"/>
      <c r="C51" s="86"/>
      <c r="D51" s="90"/>
      <c r="E51" s="8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8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8"/>
      <c r="AB51" s="86"/>
    </row>
    <row r="52" spans="1:28" ht="18" x14ac:dyDescent="0.25">
      <c r="A52" s="86"/>
      <c r="B52" s="86"/>
      <c r="C52" s="86"/>
      <c r="D52" s="88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8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8"/>
      <c r="AB52" s="86"/>
    </row>
    <row r="53" spans="1:28" ht="18" x14ac:dyDescent="0.25">
      <c r="A53" s="86"/>
      <c r="B53" s="86"/>
      <c r="C53" s="87"/>
      <c r="D53" s="88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8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8"/>
      <c r="AB53" s="86"/>
    </row>
    <row r="54" spans="1:28" ht="18" x14ac:dyDescent="0.25">
      <c r="A54" s="86"/>
      <c r="B54" s="86"/>
      <c r="C54" s="86"/>
      <c r="D54" s="88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8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8"/>
      <c r="AB54" s="86"/>
    </row>
    <row r="55" spans="1:28" ht="18" x14ac:dyDescent="0.25">
      <c r="A55" s="86"/>
      <c r="B55" s="86"/>
      <c r="C55" s="86"/>
      <c r="D55" s="88"/>
      <c r="E55" s="9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8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8"/>
      <c r="AB55" s="86"/>
    </row>
    <row r="56" spans="1:28" ht="18" x14ac:dyDescent="0.25">
      <c r="A56" s="86"/>
      <c r="B56" s="86"/>
      <c r="C56" s="86"/>
      <c r="D56" s="88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8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8"/>
      <c r="AB56" s="86"/>
    </row>
    <row r="57" spans="1:28" ht="18" x14ac:dyDescent="0.25">
      <c r="A57" s="86"/>
      <c r="B57" s="86"/>
      <c r="C57" s="87"/>
      <c r="D57" s="88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8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8"/>
      <c r="AB57" s="86"/>
    </row>
    <row r="58" spans="1:28" ht="18" x14ac:dyDescent="0.25">
      <c r="A58" s="86"/>
      <c r="B58" s="86"/>
      <c r="C58" s="87"/>
      <c r="D58" s="88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8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8"/>
      <c r="AB58" s="86"/>
    </row>
    <row r="59" spans="1:28" ht="18" x14ac:dyDescent="0.25">
      <c r="A59" s="86"/>
      <c r="B59" s="86"/>
      <c r="C59" s="87"/>
      <c r="D59" s="88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8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8"/>
      <c r="AB59" s="86"/>
    </row>
    <row r="60" spans="1:28" ht="18" x14ac:dyDescent="0.25">
      <c r="A60" s="86"/>
      <c r="B60" s="86"/>
      <c r="C60" s="87"/>
      <c r="D60" s="88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8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8"/>
      <c r="AB60" s="86"/>
    </row>
    <row r="61" spans="1:28" ht="18" x14ac:dyDescent="0.25">
      <c r="A61" s="86"/>
      <c r="B61" s="86"/>
      <c r="C61" s="87"/>
      <c r="D61" s="88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8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8"/>
      <c r="AB61" s="86"/>
    </row>
    <row r="62" spans="1:28" ht="18" x14ac:dyDescent="0.25">
      <c r="A62" s="86"/>
      <c r="B62" s="86"/>
      <c r="C62" s="87"/>
      <c r="D62" s="88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8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8"/>
      <c r="AB62" s="86"/>
    </row>
    <row r="63" spans="1:28" ht="18" x14ac:dyDescent="0.25">
      <c r="A63" s="86"/>
      <c r="B63" s="86"/>
      <c r="C63" s="87"/>
      <c r="D63" s="88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8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8"/>
      <c r="AB63" s="86"/>
    </row>
    <row r="64" spans="1:28" ht="18" x14ac:dyDescent="0.25">
      <c r="A64" s="86"/>
      <c r="B64" s="86"/>
      <c r="C64" s="87"/>
      <c r="D64" s="88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8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8"/>
      <c r="AB64" s="86"/>
    </row>
    <row r="65" spans="1:28" ht="18" x14ac:dyDescent="0.25">
      <c r="A65" s="86"/>
      <c r="B65" s="86"/>
      <c r="C65" s="87"/>
      <c r="D65" s="88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8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8"/>
      <c r="AB65" s="86"/>
    </row>
    <row r="66" spans="1:28" ht="18" x14ac:dyDescent="0.25">
      <c r="A66" s="86"/>
      <c r="B66" s="86"/>
      <c r="C66" s="87"/>
      <c r="D66" s="88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8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8"/>
      <c r="AB66" s="86"/>
    </row>
    <row r="67" spans="1:28" ht="18" x14ac:dyDescent="0.25">
      <c r="A67" s="86"/>
      <c r="B67" s="86"/>
      <c r="C67" s="87"/>
      <c r="D67" s="88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8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8"/>
      <c r="AB67" s="86"/>
    </row>
    <row r="68" spans="1:28" ht="18" x14ac:dyDescent="0.25">
      <c r="A68" s="86"/>
      <c r="B68" s="86"/>
      <c r="C68" s="87"/>
      <c r="D68" s="88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8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8"/>
      <c r="AB68" s="86"/>
    </row>
    <row r="69" spans="1:28" ht="18" x14ac:dyDescent="0.25">
      <c r="A69" s="86"/>
      <c r="B69" s="86"/>
      <c r="C69" s="87"/>
      <c r="D69" s="88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8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8"/>
      <c r="AB69" s="86"/>
    </row>
    <row r="70" spans="1:28" ht="18" x14ac:dyDescent="0.25">
      <c r="A70" s="86"/>
      <c r="B70" s="86"/>
      <c r="C70" s="87"/>
      <c r="D70" s="88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8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8"/>
      <c r="AB70" s="86"/>
    </row>
    <row r="71" spans="1:28" ht="18" x14ac:dyDescent="0.25">
      <c r="A71" s="86"/>
      <c r="B71" s="86"/>
      <c r="C71" s="87"/>
      <c r="D71" s="88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8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8"/>
      <c r="AB71" s="86"/>
    </row>
    <row r="72" spans="1:28" ht="18" x14ac:dyDescent="0.25">
      <c r="A72" s="86"/>
      <c r="B72" s="86"/>
      <c r="C72" s="87"/>
      <c r="D72" s="88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8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8"/>
      <c r="AB72" s="86"/>
    </row>
    <row r="73" spans="1:28" ht="18" x14ac:dyDescent="0.25">
      <c r="A73" s="86"/>
      <c r="B73" s="86"/>
      <c r="C73" s="87"/>
      <c r="D73" s="88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8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8"/>
      <c r="AB73" s="86"/>
    </row>
    <row r="74" spans="1:28" ht="18" x14ac:dyDescent="0.25">
      <c r="A74" s="86"/>
      <c r="B74" s="86"/>
      <c r="C74" s="87"/>
      <c r="D74" s="88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8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8"/>
      <c r="AB74" s="86"/>
    </row>
    <row r="75" spans="1:28" ht="18" x14ac:dyDescent="0.25">
      <c r="A75" s="86"/>
      <c r="B75" s="86"/>
      <c r="C75" s="87"/>
      <c r="D75" s="88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8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8"/>
      <c r="AB75" s="86"/>
    </row>
    <row r="76" spans="1:28" ht="18" x14ac:dyDescent="0.25">
      <c r="A76" s="86"/>
      <c r="B76" s="86"/>
      <c r="C76" s="87"/>
      <c r="D76" s="88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8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8"/>
      <c r="AB76" s="86"/>
    </row>
    <row r="77" spans="1:28" ht="18" x14ac:dyDescent="0.25">
      <c r="A77" s="86"/>
      <c r="B77" s="86"/>
      <c r="C77" s="87"/>
      <c r="D77" s="88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8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8"/>
      <c r="AB77" s="86"/>
    </row>
    <row r="78" spans="1:28" ht="18" x14ac:dyDescent="0.25">
      <c r="A78" s="86"/>
      <c r="B78" s="86"/>
      <c r="C78" s="87"/>
      <c r="D78" s="88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8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8"/>
      <c r="AB78" s="86"/>
    </row>
    <row r="79" spans="1:28" ht="18" x14ac:dyDescent="0.25">
      <c r="A79" s="86"/>
      <c r="B79" s="86"/>
      <c r="C79" s="87"/>
      <c r="D79" s="88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8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8"/>
      <c r="AB79" s="86"/>
    </row>
    <row r="80" spans="1:28" ht="18" x14ac:dyDescent="0.25">
      <c r="A80" s="86"/>
      <c r="B80" s="86"/>
      <c r="C80" s="87"/>
      <c r="D80" s="88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8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8"/>
      <c r="AB80" s="86"/>
    </row>
    <row r="81" spans="1:28" ht="18" x14ac:dyDescent="0.25">
      <c r="A81" s="86"/>
      <c r="B81" s="86"/>
      <c r="C81" s="87"/>
      <c r="D81" s="88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8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8"/>
      <c r="AB81" s="86"/>
    </row>
    <row r="82" spans="1:28" ht="18" x14ac:dyDescent="0.25">
      <c r="A82" s="86"/>
      <c r="B82" s="86"/>
      <c r="C82" s="87"/>
      <c r="D82" s="88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8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8"/>
      <c r="AB82" s="86"/>
    </row>
    <row r="83" spans="1:28" ht="18" x14ac:dyDescent="0.25">
      <c r="A83" s="86"/>
      <c r="B83" s="86"/>
      <c r="C83" s="87"/>
      <c r="D83" s="88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8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8"/>
      <c r="AB83" s="86"/>
    </row>
    <row r="84" spans="1:28" ht="18" x14ac:dyDescent="0.25">
      <c r="A84" s="86"/>
      <c r="B84" s="86"/>
      <c r="C84" s="87"/>
      <c r="D84" s="88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8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8"/>
      <c r="AB84" s="86"/>
    </row>
    <row r="85" spans="1:28" ht="18" x14ac:dyDescent="0.25">
      <c r="A85" s="86"/>
      <c r="B85" s="86"/>
      <c r="C85" s="87"/>
      <c r="D85" s="88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8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8"/>
      <c r="AB85" s="86"/>
    </row>
    <row r="86" spans="1:28" ht="18" x14ac:dyDescent="0.25">
      <c r="A86" s="86"/>
      <c r="B86" s="86"/>
      <c r="C86" s="87"/>
      <c r="D86" s="88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8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8"/>
      <c r="AB86" s="86"/>
    </row>
    <row r="87" spans="1:28" ht="18" x14ac:dyDescent="0.25">
      <c r="A87" s="86"/>
      <c r="B87" s="86"/>
      <c r="C87" s="87"/>
      <c r="D87" s="88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8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8"/>
      <c r="AB87" s="86"/>
    </row>
    <row r="88" spans="1:28" ht="18" x14ac:dyDescent="0.25">
      <c r="A88" s="86"/>
      <c r="B88" s="86"/>
      <c r="C88" s="87"/>
      <c r="D88" s="88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8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8"/>
      <c r="AB88" s="86"/>
    </row>
    <row r="89" spans="1:28" ht="18" x14ac:dyDescent="0.25">
      <c r="A89" s="86"/>
      <c r="B89" s="86"/>
      <c r="C89" s="87"/>
      <c r="D89" s="88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8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8"/>
      <c r="AB89" s="86"/>
    </row>
    <row r="90" spans="1:28" ht="18" x14ac:dyDescent="0.25">
      <c r="A90" s="86"/>
      <c r="B90" s="86"/>
      <c r="C90" s="87"/>
      <c r="D90" s="88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8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8"/>
      <c r="AB90" s="86"/>
    </row>
    <row r="91" spans="1:28" ht="18" x14ac:dyDescent="0.25">
      <c r="A91" s="86"/>
      <c r="B91" s="86"/>
      <c r="C91" s="87"/>
      <c r="D91" s="88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8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8"/>
      <c r="AB91" s="86"/>
    </row>
    <row r="92" spans="1:28" ht="18" x14ac:dyDescent="0.25">
      <c r="A92" s="86"/>
      <c r="B92" s="86"/>
      <c r="C92" s="87"/>
      <c r="D92" s="88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8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8"/>
      <c r="AB92" s="86"/>
    </row>
    <row r="93" spans="1:28" ht="18" x14ac:dyDescent="0.25">
      <c r="A93" s="86"/>
      <c r="B93" s="86"/>
      <c r="C93" s="87"/>
      <c r="D93" s="88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8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8"/>
      <c r="AB93" s="86"/>
    </row>
    <row r="94" spans="1:28" ht="18" x14ac:dyDescent="0.25">
      <c r="A94" s="86"/>
      <c r="B94" s="86"/>
      <c r="C94" s="87"/>
      <c r="D94" s="88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8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8"/>
      <c r="AB94" s="86"/>
    </row>
    <row r="95" spans="1:28" ht="18" x14ac:dyDescent="0.25">
      <c r="A95" s="86"/>
      <c r="B95" s="86"/>
      <c r="C95" s="87"/>
      <c r="D95" s="88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8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8"/>
      <c r="AB95" s="86"/>
    </row>
    <row r="96" spans="1:28" ht="18" x14ac:dyDescent="0.25">
      <c r="A96" s="86"/>
      <c r="B96" s="86"/>
      <c r="C96" s="87"/>
      <c r="D96" s="88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8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8"/>
      <c r="AB96" s="86"/>
    </row>
    <row r="97" spans="1:28" ht="18" x14ac:dyDescent="0.25">
      <c r="A97" s="86"/>
      <c r="B97" s="86"/>
      <c r="C97" s="87"/>
      <c r="D97" s="88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8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8"/>
      <c r="AB97" s="86"/>
    </row>
    <row r="98" spans="1:28" ht="18" x14ac:dyDescent="0.25">
      <c r="A98" s="86"/>
      <c r="B98" s="86"/>
      <c r="C98" s="87"/>
      <c r="D98" s="88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8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8"/>
      <c r="AB98" s="86"/>
    </row>
    <row r="99" spans="1:28" ht="18" x14ac:dyDescent="0.25">
      <c r="A99" s="86"/>
      <c r="B99" s="86"/>
      <c r="C99" s="87"/>
      <c r="D99" s="88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8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8"/>
      <c r="AB99" s="86"/>
    </row>
    <row r="100" spans="1:28" ht="18" x14ac:dyDescent="0.25">
      <c r="A100" s="86"/>
      <c r="B100" s="86"/>
      <c r="C100" s="87"/>
      <c r="D100" s="88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8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8"/>
      <c r="AB100" s="86"/>
    </row>
    <row r="101" spans="1:28" ht="18" x14ac:dyDescent="0.25">
      <c r="A101" s="86"/>
      <c r="B101" s="86"/>
      <c r="C101" s="87"/>
      <c r="D101" s="88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8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8"/>
      <c r="AB101" s="86"/>
    </row>
    <row r="102" spans="1:28" ht="18" x14ac:dyDescent="0.25">
      <c r="A102" s="86"/>
      <c r="B102" s="86"/>
      <c r="C102" s="86"/>
      <c r="D102" s="88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8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8"/>
      <c r="AB102" s="86"/>
    </row>
    <row r="103" spans="1:28" ht="18" x14ac:dyDescent="0.25">
      <c r="A103" s="86"/>
      <c r="B103" s="86"/>
      <c r="C103" s="86"/>
      <c r="D103" s="88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8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8"/>
      <c r="AB103" s="86"/>
    </row>
    <row r="104" spans="1:28" ht="18" x14ac:dyDescent="0.25">
      <c r="A104" s="86"/>
      <c r="B104" s="86"/>
      <c r="C104" s="86"/>
      <c r="D104" s="88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8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8"/>
      <c r="AB104" s="86"/>
    </row>
    <row r="105" spans="1:28" ht="18" x14ac:dyDescent="0.25">
      <c r="A105" s="86"/>
      <c r="B105" s="86"/>
      <c r="C105" s="86"/>
      <c r="D105" s="88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8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8"/>
      <c r="AB105" s="86"/>
    </row>
    <row r="106" spans="1:28" ht="18" x14ac:dyDescent="0.25">
      <c r="A106" s="86"/>
      <c r="B106" s="86"/>
      <c r="C106" s="86"/>
      <c r="D106" s="88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8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8"/>
      <c r="AB106" s="86"/>
    </row>
    <row r="107" spans="1:28" ht="18" x14ac:dyDescent="0.25">
      <c r="A107" s="86"/>
      <c r="B107" s="86"/>
      <c r="C107" s="86"/>
      <c r="D107" s="90"/>
      <c r="E107" s="90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8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8"/>
      <c r="AB107" s="86"/>
    </row>
    <row r="108" spans="1:28" ht="18" x14ac:dyDescent="0.25">
      <c r="A108" s="86"/>
      <c r="B108" s="86"/>
      <c r="C108" s="86"/>
      <c r="D108" s="88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8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8"/>
      <c r="AB108" s="86"/>
    </row>
    <row r="109" spans="1:28" ht="18" x14ac:dyDescent="0.25">
      <c r="A109" s="86"/>
      <c r="B109" s="86"/>
      <c r="C109" s="86"/>
      <c r="D109" s="88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8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8"/>
      <c r="AB109" s="86"/>
    </row>
    <row r="110" spans="1:28" ht="18" x14ac:dyDescent="0.25">
      <c r="A110" s="86"/>
      <c r="B110" s="86"/>
      <c r="C110" s="86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8"/>
      <c r="AB110" s="86"/>
    </row>
    <row r="111" spans="1:28" ht="18" x14ac:dyDescent="0.25">
      <c r="A111" s="86"/>
      <c r="B111" s="86"/>
      <c r="C111" s="86"/>
      <c r="D111" s="90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8"/>
      <c r="AB111" s="86"/>
    </row>
    <row r="112" spans="1:28" ht="18" x14ac:dyDescent="0.25">
      <c r="A112" s="86"/>
      <c r="B112" s="86"/>
      <c r="C112" s="86"/>
      <c r="D112" s="90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8"/>
      <c r="AB112" s="86"/>
    </row>
  </sheetData>
  <sortState ref="B9:AB58">
    <sortCondition descending="1" ref="AB9:AB58"/>
  </sortState>
  <mergeCells count="12">
    <mergeCell ref="AB5:AB7"/>
    <mergeCell ref="F6:O6"/>
    <mergeCell ref="A2:AB4"/>
    <mergeCell ref="A5:A7"/>
    <mergeCell ref="B5:B7"/>
    <mergeCell ref="C5:C7"/>
    <mergeCell ref="D5:D7"/>
    <mergeCell ref="E5:E7"/>
    <mergeCell ref="F5:O5"/>
    <mergeCell ref="P5:P7"/>
    <mergeCell ref="Q5:Z5"/>
    <mergeCell ref="AA5:AA7"/>
  </mergeCells>
  <pageMargins left="0.7" right="0.7" top="0.75" bottom="0.75" header="0.3" footer="0.3"/>
  <pageSetup paperSize="9" scale="5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14</vt:i4>
      </vt:variant>
    </vt:vector>
  </HeadingPairs>
  <TitlesOfParts>
    <vt:vector size="28" baseType="lpstr">
      <vt:lpstr>EQUIPE CDN</vt:lpstr>
      <vt:lpstr>resultats EQUIPE TAR 2019</vt:lpstr>
      <vt:lpstr>RES 830</vt:lpstr>
      <vt:lpstr>RES 831</vt:lpstr>
      <vt:lpstr>RES 832</vt:lpstr>
      <vt:lpstr>RES 810</vt:lpstr>
      <vt:lpstr>RES 812 ASSIS</vt:lpstr>
      <vt:lpstr>RES 812</vt:lpstr>
      <vt:lpstr>RES 815</vt:lpstr>
      <vt:lpstr>RES 816</vt:lpstr>
      <vt:lpstr>RES 820 junior</vt:lpstr>
      <vt:lpstr>RES 820</vt:lpstr>
      <vt:lpstr>RES 820 ASSIS</vt:lpstr>
      <vt:lpstr>RES 821</vt:lpstr>
      <vt:lpstr>'EQUIPE CDN'!Zone_d_impression</vt:lpstr>
      <vt:lpstr>'RES 810'!Zone_d_impression</vt:lpstr>
      <vt:lpstr>'RES 812'!Zone_d_impression</vt:lpstr>
      <vt:lpstr>'RES 812 ASSIS'!Zone_d_impression</vt:lpstr>
      <vt:lpstr>'RES 815'!Zone_d_impression</vt:lpstr>
      <vt:lpstr>'RES 816'!Zone_d_impression</vt:lpstr>
      <vt:lpstr>'RES 820'!Zone_d_impression</vt:lpstr>
      <vt:lpstr>'RES 820 ASSIS'!Zone_d_impression</vt:lpstr>
      <vt:lpstr>'RES 820 junior'!Zone_d_impression</vt:lpstr>
      <vt:lpstr>'RES 821'!Zone_d_impression</vt:lpstr>
      <vt:lpstr>'RES 830'!Zone_d_impression</vt:lpstr>
      <vt:lpstr>'RES 831'!Zone_d_impression</vt:lpstr>
      <vt:lpstr>'RES 832'!Zone_d_impression</vt:lpstr>
      <vt:lpstr>'resultats EQUIPE TAR 2019'!Zone_d_impression</vt:lpstr>
    </vt:vector>
  </TitlesOfParts>
  <Company>NXP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GOULET Fabrice</dc:creator>
  <cp:lastModifiedBy>VERDUN Michael</cp:lastModifiedBy>
  <cp:lastPrinted>2019-04-28T17:09:07Z</cp:lastPrinted>
  <dcterms:created xsi:type="dcterms:W3CDTF">2015-03-02T13:17:07Z</dcterms:created>
  <dcterms:modified xsi:type="dcterms:W3CDTF">2019-04-28T17:30:11Z</dcterms:modified>
</cp:coreProperties>
</file>